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E21E0170-B2BB-462F-BC71-2E45B20D8EF5}" xr6:coauthVersionLast="38" xr6:coauthVersionMax="38" xr10:uidLastSave="{00000000-0000-0000-0000-000000000000}"/>
  <bookViews>
    <workbookView xWindow="0" yWindow="0" windowWidth="23040" windowHeight="9084" xr2:uid="{CE4704AD-6692-4EA2-BC25-7687C15718F7}"/>
  </bookViews>
  <sheets>
    <sheet name="CCF javelot BAC PRO 2018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¨" localSheetId="0">#REF!</definedName>
    <definedName name="¨">#REF!</definedName>
    <definedName name="A" localSheetId="0">#REF!,#REF!,#REF!</definedName>
    <definedName name="A">#REF!,#REF!,#REF!</definedName>
    <definedName name="dty" localSheetId="0">#REF!</definedName>
    <definedName name="dty">#REF!</definedName>
    <definedName name="ecartprojet" localSheetId="0">#REF!</definedName>
    <definedName name="ecartprojet">#REF!</definedName>
    <definedName name="ecprojet" localSheetId="0">'[1]CCF Demi-fond'!$K$90:$K$100</definedName>
    <definedName name="ecprojet">#REF!</definedName>
    <definedName name="Ensemble_des_plages_colorées" localSheetId="0">'CCF javelot BAC PRO 2018'!$M$7:$R$45,'CCF javelot BAC PRO 2018'!$B$43:$L$45,'CCF javelot BAC PRO 2018'!$A$43</definedName>
    <definedName name="Ensemble_des_plages_colorées">#REF!,#REF!,#REF!</definedName>
    <definedName name="Ensemble_des_plages_de_formules" localSheetId="0">'CCF javelot BAC PRO 2018'!$M$8:$R$42,'CCF javelot BAC PRO 2018'!$C$43:$R$45,'CCF javelot BAC PRO 2018'!$A$43</definedName>
    <definedName name="Ensemble_des_plages_de_formules">'[2]CCF javelot'!$N$8:$S$35,'[2]CCF javelot'!$D$36:$S$38,'[2]CCF javelot'!$A$36</definedName>
    <definedName name="Ensemble_des_plages_de_saisie_de_perf" localSheetId="0">'CCF javelot BAC PRO 2018'!$C$8:$L$42</definedName>
    <definedName name="Ensemble_des_plages_de_saisie_de_perf">#REF!</definedName>
    <definedName name="F" localSheetId="0">#REF!</definedName>
    <definedName name="F">#REF!</definedName>
    <definedName name="fgh" localSheetId="0">'[3]Demi-fond'!#REF!</definedName>
    <definedName name="fgh">'[4]Demi-fond'!#REF!</definedName>
    <definedName name="GGG" localSheetId="0">'[3]Demi-fond'!#REF!</definedName>
    <definedName name="GGG">'[4]Demi-fond'!#REF!</definedName>
    <definedName name="h" localSheetId="0">'[5]Demi-fond'!#REF!</definedName>
    <definedName name="h">'[6]Demi-fond'!#REF!</definedName>
    <definedName name="hghghgh" localSheetId="0">#REF!</definedName>
    <definedName name="hghghgh">#REF!</definedName>
    <definedName name="hgjolc" localSheetId="0">[7]Barèmes!#REF!</definedName>
    <definedName name="hgjolc">[8]Barèmes!#REF!</definedName>
    <definedName name="hhh" localSheetId="0">'[3]Demi-fond'!#REF!</definedName>
    <definedName name="hhh">'[4]Demi-fond'!#REF!</definedName>
    <definedName name="HJHJH" localSheetId="0">[3]Javelot!$K$7:$O$36,[3]Javelot!$C$34:$J$36,[3]Javelot!$A$34</definedName>
    <definedName name="HJHJH">[3]Javelot!$K$7:$O$36,[3]Javelot!$C$34:$J$36,[3]Javelot!$A$34</definedName>
    <definedName name="HJJH" localSheetId="0">[9]Barèmes!#REF!</definedName>
    <definedName name="HJJH">[10]Barèmes!#REF!</definedName>
    <definedName name="I" localSheetId="0">[9]Barèmes!#REF!</definedName>
    <definedName name="I">[10]Barèmes!#REF!</definedName>
    <definedName name="j" localSheetId="0">'[3]Demi-fond'!#REF!</definedName>
    <definedName name="j">'[4]Demi-fond'!#REF!</definedName>
    <definedName name="jhgkjhg" localSheetId="0">[9]Barèmes!#REF!</definedName>
    <definedName name="jhgkjhg">[10]Barèmes!#REF!</definedName>
    <definedName name="jhjh" localSheetId="0">[11]Barèmes!#REF!</definedName>
    <definedName name="jhjh">[7]Barèmes!#REF!</definedName>
    <definedName name="jjj" localSheetId="0">[7]Barèmes!#REF!</definedName>
    <definedName name="jjj">[8]Barèmes!#REF!</definedName>
    <definedName name="KJJIJ" localSheetId="0">'[6]Demi-fond'!#REF!</definedName>
    <definedName name="KJJIJ">'[6]Demi-fond'!#REF!</definedName>
    <definedName name="KJKJ" localSheetId="0">#REF!</definedName>
    <definedName name="KJKJ">#REF!</definedName>
    <definedName name="lklk" localSheetId="0">#REF!</definedName>
    <definedName name="lklk">#REF!</definedName>
    <definedName name="mlkmlk" localSheetId="0">#REF!</definedName>
    <definedName name="mlkmlk">#REF!</definedName>
    <definedName name="noteélan" localSheetId="0">#REF!</definedName>
    <definedName name="noteélan">#REF!</definedName>
    <definedName name="noteperf" localSheetId="0">#REF!</definedName>
    <definedName name="noteperf">#REF!</definedName>
    <definedName name="noteproje" localSheetId="0">#REF!</definedName>
    <definedName name="noteproje">#REF!</definedName>
    <definedName name="noteprojet" localSheetId="0">#REF!</definedName>
    <definedName name="noteprojet">#REF!</definedName>
    <definedName name="perfélan" localSheetId="0">#REF!</definedName>
    <definedName name="perfélan">#REF!</definedName>
    <definedName name="perff" localSheetId="0">#REF!</definedName>
    <definedName name="perff">#REF!</definedName>
    <definedName name="perffilles" localSheetId="0">#REF!</definedName>
    <definedName name="perffilles">#REF!</definedName>
    <definedName name="perfg" localSheetId="0">#REF!</definedName>
    <definedName name="perfg">#REF!</definedName>
    <definedName name="perfgars" localSheetId="0">#REF!</definedName>
    <definedName name="perfgars">#REF!</definedName>
    <definedName name="POPO" localSheetId="0">#REF!</definedName>
    <definedName name="POPO">#REF!</definedName>
    <definedName name="projet" localSheetId="0">#REF!</definedName>
    <definedName name="projet">#REF!</definedName>
    <definedName name="projets" localSheetId="0">#REF!</definedName>
    <definedName name="projets">#REF!</definedName>
    <definedName name="uiofc" localSheetId="0">#REF!</definedName>
    <definedName name="uiofc">#REF!</definedName>
    <definedName name="Z" localSheetId="0">#REF!</definedName>
    <definedName name="Z">#REF!</definedName>
    <definedName name="_xlnm.Print_Area" localSheetId="0">'CCF javelot BAC PRO 2018'!$A$1:$S$45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A43" i="3"/>
  <c r="A44" i="3" s="1"/>
  <c r="L42" i="3"/>
  <c r="O42" i="3" s="1"/>
  <c r="K42" i="3"/>
  <c r="J42" i="3"/>
  <c r="N42" i="3" s="1"/>
  <c r="P42" i="3" s="1"/>
  <c r="Q42" i="3" s="1"/>
  <c r="R42" i="3" s="1"/>
  <c r="L41" i="3"/>
  <c r="M41" i="3" s="1"/>
  <c r="K41" i="3"/>
  <c r="J41" i="3"/>
  <c r="N41" i="3" s="1"/>
  <c r="P41" i="3" s="1"/>
  <c r="Q41" i="3" s="1"/>
  <c r="R41" i="3" s="1"/>
  <c r="L40" i="3"/>
  <c r="O40" i="3" s="1"/>
  <c r="K40" i="3"/>
  <c r="J40" i="3"/>
  <c r="N40" i="3" s="1"/>
  <c r="P40" i="3" s="1"/>
  <c r="Q40" i="3" s="1"/>
  <c r="R40" i="3" s="1"/>
  <c r="L39" i="3"/>
  <c r="O39" i="3" s="1"/>
  <c r="K39" i="3"/>
  <c r="J39" i="3"/>
  <c r="N39" i="3" s="1"/>
  <c r="P39" i="3" s="1"/>
  <c r="Q39" i="3" s="1"/>
  <c r="R39" i="3" s="1"/>
  <c r="L38" i="3"/>
  <c r="O38" i="3" s="1"/>
  <c r="K38" i="3"/>
  <c r="J38" i="3"/>
  <c r="N38" i="3" s="1"/>
  <c r="P38" i="3" s="1"/>
  <c r="Q38" i="3" s="1"/>
  <c r="R38" i="3" s="1"/>
  <c r="L37" i="3"/>
  <c r="M37" i="3" s="1"/>
  <c r="K37" i="3"/>
  <c r="J37" i="3"/>
  <c r="N37" i="3" s="1"/>
  <c r="P37" i="3" s="1"/>
  <c r="Q37" i="3" s="1"/>
  <c r="R37" i="3" s="1"/>
  <c r="O36" i="3"/>
  <c r="L36" i="3"/>
  <c r="M36" i="3" s="1"/>
  <c r="K36" i="3"/>
  <c r="J36" i="3"/>
  <c r="N36" i="3" s="1"/>
  <c r="P36" i="3" s="1"/>
  <c r="Q36" i="3" s="1"/>
  <c r="R36" i="3" s="1"/>
  <c r="L35" i="3"/>
  <c r="O35" i="3" s="1"/>
  <c r="K35" i="3"/>
  <c r="J35" i="3"/>
  <c r="N35" i="3" s="1"/>
  <c r="P35" i="3" s="1"/>
  <c r="Q35" i="3" s="1"/>
  <c r="R35" i="3" s="1"/>
  <c r="O34" i="3"/>
  <c r="L34" i="3"/>
  <c r="M34" i="3" s="1"/>
  <c r="K34" i="3"/>
  <c r="J34" i="3"/>
  <c r="N34" i="3" s="1"/>
  <c r="P34" i="3" s="1"/>
  <c r="Q34" i="3" s="1"/>
  <c r="R34" i="3" s="1"/>
  <c r="L33" i="3"/>
  <c r="M33" i="3" s="1"/>
  <c r="K33" i="3"/>
  <c r="J33" i="3"/>
  <c r="N33" i="3" s="1"/>
  <c r="P33" i="3" s="1"/>
  <c r="Q33" i="3" s="1"/>
  <c r="R33" i="3" s="1"/>
  <c r="O32" i="3"/>
  <c r="L32" i="3"/>
  <c r="M32" i="3" s="1"/>
  <c r="K32" i="3"/>
  <c r="J32" i="3"/>
  <c r="N32" i="3" s="1"/>
  <c r="P32" i="3" s="1"/>
  <c r="Q32" i="3" s="1"/>
  <c r="R32" i="3" s="1"/>
  <c r="L31" i="3"/>
  <c r="O31" i="3" s="1"/>
  <c r="K31" i="3"/>
  <c r="J31" i="3"/>
  <c r="N31" i="3" s="1"/>
  <c r="P31" i="3" s="1"/>
  <c r="Q31" i="3" s="1"/>
  <c r="R31" i="3" s="1"/>
  <c r="O30" i="3"/>
  <c r="M30" i="3"/>
  <c r="L30" i="3"/>
  <c r="K30" i="3"/>
  <c r="J30" i="3"/>
  <c r="N30" i="3" s="1"/>
  <c r="P30" i="3" s="1"/>
  <c r="Q30" i="3" s="1"/>
  <c r="R30" i="3" s="1"/>
  <c r="L29" i="3"/>
  <c r="M29" i="3" s="1"/>
  <c r="K29" i="3"/>
  <c r="J29" i="3"/>
  <c r="O28" i="3"/>
  <c r="M28" i="3"/>
  <c r="L28" i="3"/>
  <c r="K28" i="3"/>
  <c r="J28" i="3"/>
  <c r="N28" i="3" s="1"/>
  <c r="P28" i="3" s="1"/>
  <c r="Q28" i="3" s="1"/>
  <c r="R28" i="3" s="1"/>
  <c r="L27" i="3"/>
  <c r="O27" i="3" s="1"/>
  <c r="K27" i="3"/>
  <c r="J27" i="3"/>
  <c r="N27" i="3" s="1"/>
  <c r="P27" i="3" s="1"/>
  <c r="Q27" i="3" s="1"/>
  <c r="R27" i="3" s="1"/>
  <c r="O26" i="3"/>
  <c r="M26" i="3"/>
  <c r="L26" i="3"/>
  <c r="K26" i="3"/>
  <c r="J26" i="3"/>
  <c r="N26" i="3" s="1"/>
  <c r="P26" i="3" s="1"/>
  <c r="Q26" i="3" s="1"/>
  <c r="R26" i="3" s="1"/>
  <c r="L25" i="3"/>
  <c r="M25" i="3" s="1"/>
  <c r="K25" i="3"/>
  <c r="J25" i="3"/>
  <c r="N25" i="3" s="1"/>
  <c r="P25" i="3" s="1"/>
  <c r="Q25" i="3" s="1"/>
  <c r="R25" i="3" s="1"/>
  <c r="O24" i="3"/>
  <c r="M24" i="3"/>
  <c r="L24" i="3"/>
  <c r="K24" i="3"/>
  <c r="J24" i="3"/>
  <c r="N24" i="3" s="1"/>
  <c r="P24" i="3" s="1"/>
  <c r="Q24" i="3" s="1"/>
  <c r="R24" i="3" s="1"/>
  <c r="L23" i="3"/>
  <c r="O23" i="3" s="1"/>
  <c r="K23" i="3"/>
  <c r="J23" i="3"/>
  <c r="N23" i="3" s="1"/>
  <c r="P23" i="3" s="1"/>
  <c r="Q23" i="3" s="1"/>
  <c r="R23" i="3" s="1"/>
  <c r="O22" i="3"/>
  <c r="M22" i="3"/>
  <c r="L22" i="3"/>
  <c r="K22" i="3"/>
  <c r="J22" i="3"/>
  <c r="N22" i="3" s="1"/>
  <c r="P22" i="3" s="1"/>
  <c r="Q22" i="3" s="1"/>
  <c r="R22" i="3" s="1"/>
  <c r="L21" i="3"/>
  <c r="M21" i="3" s="1"/>
  <c r="K21" i="3"/>
  <c r="J21" i="3"/>
  <c r="N21" i="3" s="1"/>
  <c r="P21" i="3" s="1"/>
  <c r="Q21" i="3" s="1"/>
  <c r="R21" i="3" s="1"/>
  <c r="O20" i="3"/>
  <c r="M20" i="3"/>
  <c r="L20" i="3"/>
  <c r="K20" i="3"/>
  <c r="J20" i="3"/>
  <c r="N20" i="3" s="1"/>
  <c r="P20" i="3" s="1"/>
  <c r="Q20" i="3" s="1"/>
  <c r="R20" i="3" s="1"/>
  <c r="L19" i="3"/>
  <c r="O19" i="3" s="1"/>
  <c r="K19" i="3"/>
  <c r="J19" i="3"/>
  <c r="N19" i="3" s="1"/>
  <c r="P19" i="3" s="1"/>
  <c r="Q19" i="3" s="1"/>
  <c r="R19" i="3" s="1"/>
  <c r="O18" i="3"/>
  <c r="M18" i="3"/>
  <c r="L18" i="3"/>
  <c r="K18" i="3"/>
  <c r="J18" i="3"/>
  <c r="N18" i="3" s="1"/>
  <c r="P18" i="3" s="1"/>
  <c r="Q18" i="3" s="1"/>
  <c r="R18" i="3" s="1"/>
  <c r="L17" i="3"/>
  <c r="M17" i="3" s="1"/>
  <c r="K17" i="3"/>
  <c r="J17" i="3"/>
  <c r="N17" i="3" s="1"/>
  <c r="P17" i="3" s="1"/>
  <c r="Q17" i="3" s="1"/>
  <c r="R17" i="3" s="1"/>
  <c r="O16" i="3"/>
  <c r="M16" i="3"/>
  <c r="L16" i="3"/>
  <c r="K16" i="3"/>
  <c r="J16" i="3"/>
  <c r="N16" i="3" s="1"/>
  <c r="P16" i="3" s="1"/>
  <c r="Q16" i="3" s="1"/>
  <c r="R16" i="3" s="1"/>
  <c r="L15" i="3"/>
  <c r="O15" i="3" s="1"/>
  <c r="K15" i="3"/>
  <c r="J15" i="3"/>
  <c r="N15" i="3" s="1"/>
  <c r="P15" i="3" s="1"/>
  <c r="Q15" i="3" s="1"/>
  <c r="R15" i="3" s="1"/>
  <c r="O14" i="3"/>
  <c r="M14" i="3"/>
  <c r="L14" i="3"/>
  <c r="K14" i="3"/>
  <c r="J14" i="3"/>
  <c r="N14" i="3" s="1"/>
  <c r="P14" i="3" s="1"/>
  <c r="Q14" i="3" s="1"/>
  <c r="R14" i="3" s="1"/>
  <c r="L13" i="3"/>
  <c r="M13" i="3" s="1"/>
  <c r="K13" i="3"/>
  <c r="J13" i="3"/>
  <c r="N13" i="3" s="1"/>
  <c r="P13" i="3" s="1"/>
  <c r="Q13" i="3" s="1"/>
  <c r="R13" i="3" s="1"/>
  <c r="O12" i="3"/>
  <c r="M12" i="3"/>
  <c r="L12" i="3"/>
  <c r="K12" i="3"/>
  <c r="J12" i="3"/>
  <c r="N12" i="3" s="1"/>
  <c r="P12" i="3" s="1"/>
  <c r="Q12" i="3" s="1"/>
  <c r="R12" i="3" s="1"/>
  <c r="L11" i="3"/>
  <c r="O11" i="3" s="1"/>
  <c r="K11" i="3"/>
  <c r="J11" i="3"/>
  <c r="N11" i="3" s="1"/>
  <c r="P11" i="3" s="1"/>
  <c r="Q11" i="3" s="1"/>
  <c r="R11" i="3" s="1"/>
  <c r="O10" i="3"/>
  <c r="M10" i="3"/>
  <c r="L10" i="3"/>
  <c r="K10" i="3"/>
  <c r="J10" i="3"/>
  <c r="N10" i="3" s="1"/>
  <c r="P10" i="3" s="1"/>
  <c r="Q10" i="3" s="1"/>
  <c r="R10" i="3" s="1"/>
  <c r="L9" i="3"/>
  <c r="M9" i="3" s="1"/>
  <c r="K9" i="3"/>
  <c r="J9" i="3"/>
  <c r="N9" i="3" s="1"/>
  <c r="P9" i="3" s="1"/>
  <c r="Q9" i="3" s="1"/>
  <c r="R9" i="3" s="1"/>
  <c r="L8" i="3"/>
  <c r="O8" i="3" s="1"/>
  <c r="K8" i="3"/>
  <c r="J8" i="3"/>
  <c r="M8" i="3" l="1"/>
  <c r="M40" i="3"/>
  <c r="M42" i="3"/>
  <c r="M38" i="3"/>
  <c r="K43" i="3"/>
  <c r="N29" i="3"/>
  <c r="P29" i="3" s="1"/>
  <c r="Q29" i="3" s="1"/>
  <c r="J45" i="3"/>
  <c r="L45" i="3"/>
  <c r="L43" i="3"/>
  <c r="K44" i="3"/>
  <c r="K45" i="3"/>
  <c r="O9" i="3"/>
  <c r="M11" i="3"/>
  <c r="O13" i="3"/>
  <c r="M15" i="3"/>
  <c r="O17" i="3"/>
  <c r="M19" i="3"/>
  <c r="O21" i="3"/>
  <c r="M23" i="3"/>
  <c r="O25" i="3"/>
  <c r="M27" i="3"/>
  <c r="O29" i="3"/>
  <c r="R29" i="3" s="1"/>
  <c r="M31" i="3"/>
  <c r="O33" i="3"/>
  <c r="M35" i="3"/>
  <c r="O37" i="3"/>
  <c r="M39" i="3"/>
  <c r="O41" i="3"/>
  <c r="L44" i="3"/>
  <c r="J43" i="3"/>
  <c r="N8" i="3"/>
  <c r="J44" i="3"/>
  <c r="M44" i="3" l="1"/>
  <c r="M43" i="3"/>
  <c r="M45" i="3"/>
  <c r="O44" i="3"/>
  <c r="O43" i="3"/>
  <c r="O45" i="3"/>
  <c r="N45" i="3"/>
  <c r="N44" i="3"/>
  <c r="N43" i="3"/>
  <c r="P8" i="3"/>
  <c r="Q8" i="3" l="1"/>
  <c r="P45" i="3"/>
  <c r="P44" i="3"/>
  <c r="P43" i="3"/>
  <c r="R8" i="3" l="1"/>
  <c r="Q45" i="3"/>
  <c r="Q44" i="3"/>
  <c r="Q43" i="3"/>
  <c r="R45" i="3" l="1"/>
  <c r="R44" i="3"/>
  <c r="R43" i="3"/>
</calcChain>
</file>

<file path=xl/sharedStrings.xml><?xml version="1.0" encoding="utf-8"?>
<sst xmlns="http://schemas.openxmlformats.org/spreadsheetml/2006/main" count="49" uniqueCount="42">
  <si>
    <t>EPS</t>
  </si>
  <si>
    <t>ACTIVITÉ</t>
  </si>
  <si>
    <t>Ne pas écrire dans les cellules "colorées"</t>
  </si>
  <si>
    <t>NOMS</t>
  </si>
  <si>
    <t>Sx</t>
  </si>
  <si>
    <t>ESSAIS</t>
  </si>
  <si>
    <t>note</t>
  </si>
  <si>
    <t>total</t>
  </si>
  <si>
    <t>lancer 1</t>
  </si>
  <si>
    <t>lancer 2</t>
  </si>
  <si>
    <t>lancer 3</t>
  </si>
  <si>
    <t>lancer 4</t>
  </si>
  <si>
    <t>lancer 5</t>
  </si>
  <si>
    <t>lancer 6</t>
  </si>
  <si>
    <t>max2</t>
  </si>
  <si>
    <t>/ 20</t>
  </si>
  <si>
    <t>Min.</t>
  </si>
  <si>
    <t>Moy.</t>
  </si>
  <si>
    <t>Max.</t>
  </si>
  <si>
    <t>perf filles</t>
  </si>
  <si>
    <t>perf gars</t>
  </si>
  <si>
    <t>note perf</t>
  </si>
  <si>
    <t>Classe</t>
  </si>
  <si>
    <t xml:space="preserve">Date </t>
  </si>
  <si>
    <t>JAVELOT</t>
  </si>
  <si>
    <t>Ne pas oublier de remplir la colonne Sx (Sexe)</t>
  </si>
  <si>
    <t>projet</t>
  </si>
  <si>
    <t>lancer max</t>
  </si>
  <si>
    <t>moy</t>
  </si>
  <si>
    <t>max3</t>
  </si>
  <si>
    <t>/ 8</t>
  </si>
  <si>
    <t>perf</t>
  </si>
  <si>
    <t>ecart</t>
  </si>
  <si>
    <t>/ 4</t>
  </si>
  <si>
    <t>noteperf</t>
  </si>
  <si>
    <t>Projet</t>
  </si>
  <si>
    <t>Note projet</t>
  </si>
  <si>
    <t>Ecart</t>
  </si>
  <si>
    <t>La meilleure performance réalisée</t>
  </si>
  <si>
    <t>Moyenne des 3 meilleures performances</t>
  </si>
  <si>
    <t>BAC PRO CCF 2018</t>
  </si>
  <si>
    <t>Lycée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</si>
</sst>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Geneva"/>
    </font>
    <font>
      <b/>
      <sz val="8"/>
      <name val="Times New Roman"/>
      <family val="1"/>
    </font>
    <font>
      <u/>
      <sz val="10"/>
      <color indexed="12"/>
      <name val="Geneva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omic Sans MS"/>
      <family val="4"/>
    </font>
    <font>
      <sz val="10"/>
      <name val="Arial"/>
      <family val="2"/>
    </font>
    <font>
      <sz val="10"/>
      <name val="Geneva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Geneva"/>
    </font>
    <font>
      <sz val="9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28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0" tint="-0.14999847407452621"/>
        <bgColor indexed="47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5" applyFont="1" applyFill="1" applyBorder="1" applyAlignment="1" applyProtection="1">
      <alignment vertical="center"/>
      <protection locked="0"/>
    </xf>
    <xf numFmtId="0" fontId="2" fillId="0" borderId="0" xfId="5" applyFont="1" applyBorder="1" applyAlignment="1" applyProtection="1">
      <alignment vertical="center"/>
    </xf>
    <xf numFmtId="0" fontId="4" fillId="7" borderId="40" xfId="5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vertical="center"/>
      <protection locked="0"/>
    </xf>
    <xf numFmtId="0" fontId="2" fillId="0" borderId="37" xfId="5" applyFont="1" applyFill="1" applyBorder="1" applyAlignment="1" applyProtection="1">
      <alignment horizontal="center" vertical="center"/>
      <protection locked="0"/>
    </xf>
    <xf numFmtId="14" fontId="9" fillId="0" borderId="8" xfId="5" applyNumberFormat="1" applyFont="1" applyFill="1" applyBorder="1" applyAlignment="1" applyProtection="1">
      <alignment vertical="center"/>
      <protection locked="0"/>
    </xf>
    <xf numFmtId="14" fontId="9" fillId="0" borderId="0" xfId="5" applyNumberFormat="1" applyFont="1" applyFill="1" applyBorder="1" applyAlignment="1" applyProtection="1">
      <alignment horizontal="center" vertical="center"/>
      <protection locked="0"/>
    </xf>
    <xf numFmtId="14" fontId="9" fillId="0" borderId="0" xfId="5" applyNumberFormat="1" applyFont="1" applyFill="1" applyBorder="1" applyAlignment="1" applyProtection="1">
      <alignment vertical="center"/>
      <protection locked="0"/>
    </xf>
    <xf numFmtId="0" fontId="10" fillId="0" borderId="0" xfId="5" applyFont="1" applyAlignment="1" applyProtection="1">
      <alignment vertical="center"/>
    </xf>
    <xf numFmtId="0" fontId="2" fillId="0" borderId="0" xfId="5" applyFont="1" applyAlignment="1" applyProtection="1">
      <alignment vertical="center"/>
    </xf>
    <xf numFmtId="0" fontId="2" fillId="0" borderId="0" xfId="5" applyFont="1" applyAlignment="1" applyProtection="1">
      <alignment horizontal="center" vertical="center"/>
    </xf>
    <xf numFmtId="0" fontId="11" fillId="0" borderId="0" xfId="5" applyFont="1" applyBorder="1" applyAlignment="1" applyProtection="1">
      <alignment horizontal="center" vertical="center"/>
    </xf>
    <xf numFmtId="0" fontId="11" fillId="0" borderId="12" xfId="5" applyFont="1" applyBorder="1" applyAlignment="1" applyProtection="1">
      <alignment horizontal="left" vertical="center"/>
    </xf>
    <xf numFmtId="0" fontId="10" fillId="0" borderId="12" xfId="5" applyFont="1" applyBorder="1" applyAlignment="1" applyProtection="1">
      <alignment horizontal="center" vertical="center"/>
    </xf>
    <xf numFmtId="0" fontId="2" fillId="0" borderId="0" xfId="5" applyFont="1" applyProtection="1"/>
    <xf numFmtId="0" fontId="11" fillId="0" borderId="1" xfId="5" applyFont="1" applyBorder="1" applyAlignment="1" applyProtection="1">
      <alignment vertical="center"/>
    </xf>
    <xf numFmtId="0" fontId="11" fillId="0" borderId="2" xfId="5" applyFont="1" applyBorder="1" applyAlignment="1" applyProtection="1">
      <alignment vertical="center"/>
    </xf>
    <xf numFmtId="0" fontId="2" fillId="0" borderId="16" xfId="5" applyFont="1" applyBorder="1" applyAlignment="1" applyProtection="1">
      <alignment horizontal="center" vertical="center"/>
    </xf>
    <xf numFmtId="0" fontId="11" fillId="0" borderId="15" xfId="5" applyFont="1" applyBorder="1" applyAlignment="1" applyProtection="1">
      <alignment horizontal="center" vertical="center"/>
    </xf>
    <xf numFmtId="0" fontId="2" fillId="0" borderId="19" xfId="5" applyFont="1" applyBorder="1" applyAlignment="1" applyProtection="1">
      <alignment horizontal="center" vertical="center"/>
    </xf>
    <xf numFmtId="0" fontId="11" fillId="0" borderId="20" xfId="5" applyFont="1" applyBorder="1" applyAlignment="1" applyProtection="1">
      <alignment horizontal="center" vertical="center"/>
    </xf>
    <xf numFmtId="0" fontId="7" fillId="0" borderId="40" xfId="5" applyFont="1" applyBorder="1" applyAlignment="1" applyProtection="1">
      <alignment horizontal="center" wrapText="1"/>
      <protection locked="0"/>
    </xf>
    <xf numFmtId="0" fontId="7" fillId="0" borderId="42" xfId="5" applyFont="1" applyBorder="1" applyAlignment="1" applyProtection="1">
      <alignment horizontal="center" wrapText="1"/>
      <protection locked="0"/>
    </xf>
    <xf numFmtId="0" fontId="7" fillId="0" borderId="43" xfId="5" applyFont="1" applyBorder="1" applyAlignment="1" applyProtection="1">
      <alignment horizontal="center" wrapText="1"/>
      <protection locked="0"/>
    </xf>
    <xf numFmtId="0" fontId="2" fillId="0" borderId="40" xfId="5" applyFont="1" applyBorder="1" applyProtection="1"/>
    <xf numFmtId="0" fontId="2" fillId="0" borderId="43" xfId="5" applyFont="1" applyBorder="1" applyProtection="1"/>
    <xf numFmtId="0" fontId="2" fillId="0" borderId="32" xfId="5" applyFont="1" applyBorder="1" applyAlignment="1" applyProtection="1">
      <alignment horizontal="center"/>
      <protection locked="0"/>
    </xf>
    <xf numFmtId="0" fontId="17" fillId="0" borderId="48" xfId="5" applyFont="1" applyBorder="1" applyAlignment="1" applyProtection="1">
      <alignment horizontal="center" vertical="center"/>
      <protection locked="0"/>
    </xf>
    <xf numFmtId="0" fontId="17" fillId="0" borderId="24" xfId="5" applyFont="1" applyBorder="1" applyAlignment="1" applyProtection="1">
      <alignment horizontal="center" vertical="center"/>
      <protection locked="0"/>
    </xf>
    <xf numFmtId="0" fontId="17" fillId="0" borderId="37" xfId="5" applyFont="1" applyBorder="1" applyAlignment="1" applyProtection="1">
      <alignment horizontal="center" vertical="center"/>
      <protection locked="0"/>
    </xf>
    <xf numFmtId="0" fontId="17" fillId="0" borderId="25" xfId="5" applyFont="1" applyBorder="1" applyAlignment="1" applyProtection="1">
      <alignment horizontal="center" vertical="center"/>
      <protection locked="0"/>
    </xf>
    <xf numFmtId="0" fontId="17" fillId="4" borderId="24" xfId="5" applyFont="1" applyFill="1" applyBorder="1" applyAlignment="1" applyProtection="1">
      <alignment horizontal="center" vertical="center"/>
    </xf>
    <xf numFmtId="0" fontId="17" fillId="4" borderId="22" xfId="5" applyFont="1" applyFill="1" applyBorder="1" applyAlignment="1" applyProtection="1">
      <alignment horizontal="center" vertical="center"/>
    </xf>
    <xf numFmtId="0" fontId="17" fillId="4" borderId="36" xfId="5" applyFont="1" applyFill="1" applyBorder="1" applyAlignment="1" applyProtection="1">
      <alignment horizontal="center" vertical="center"/>
    </xf>
    <xf numFmtId="0" fontId="17" fillId="2" borderId="36" xfId="5" applyFont="1" applyFill="1" applyBorder="1" applyAlignment="1" applyProtection="1">
      <alignment horizontal="center" vertical="center"/>
    </xf>
    <xf numFmtId="2" fontId="17" fillId="4" borderId="6" xfId="5" applyNumberFormat="1" applyFont="1" applyFill="1" applyBorder="1" applyAlignment="1" applyProtection="1">
      <alignment horizontal="center" vertical="center"/>
    </xf>
    <xf numFmtId="2" fontId="17" fillId="4" borderId="36" xfId="5" applyNumberFormat="1" applyFont="1" applyFill="1" applyBorder="1" applyAlignment="1" applyProtection="1">
      <alignment horizontal="center" vertical="center"/>
    </xf>
    <xf numFmtId="0" fontId="7" fillId="5" borderId="36" xfId="5" applyFont="1" applyFill="1" applyBorder="1" applyAlignment="1" applyProtection="1">
      <alignment horizontal="center" vertical="center"/>
    </xf>
    <xf numFmtId="0" fontId="2" fillId="6" borderId="0" xfId="5" applyFont="1" applyFill="1" applyProtection="1"/>
    <xf numFmtId="0" fontId="2" fillId="0" borderId="26" xfId="5" applyFont="1" applyBorder="1" applyAlignment="1" applyProtection="1">
      <alignment horizontal="center"/>
    </xf>
    <xf numFmtId="0" fontId="2" fillId="0" borderId="31" xfId="5" applyFont="1" applyBorder="1" applyAlignment="1" applyProtection="1">
      <alignment horizontal="center" vertical="center"/>
    </xf>
    <xf numFmtId="0" fontId="2" fillId="0" borderId="4" xfId="5" applyFont="1" applyBorder="1" applyAlignment="1" applyProtection="1">
      <alignment horizontal="center" vertical="center"/>
    </xf>
    <xf numFmtId="0" fontId="2" fillId="0" borderId="32" xfId="5" applyFont="1" applyBorder="1" applyAlignment="1" applyProtection="1">
      <alignment horizontal="center" vertical="center"/>
    </xf>
    <xf numFmtId="0" fontId="17" fillId="4" borderId="23" xfId="5" applyFont="1" applyFill="1" applyBorder="1" applyAlignment="1" applyProtection="1">
      <alignment horizontal="center" vertical="center"/>
    </xf>
    <xf numFmtId="0" fontId="17" fillId="2" borderId="29" xfId="5" applyFont="1" applyFill="1" applyBorder="1" applyAlignment="1" applyProtection="1">
      <alignment horizontal="center" vertical="center"/>
    </xf>
    <xf numFmtId="2" fontId="17" fillId="4" borderId="30" xfId="5" applyNumberFormat="1" applyFont="1" applyFill="1" applyBorder="1" applyAlignment="1" applyProtection="1">
      <alignment horizontal="center" vertical="center"/>
    </xf>
    <xf numFmtId="2" fontId="17" fillId="4" borderId="29" xfId="5" applyNumberFormat="1" applyFont="1" applyFill="1" applyBorder="1" applyAlignment="1" applyProtection="1">
      <alignment horizontal="center" vertical="center"/>
    </xf>
    <xf numFmtId="0" fontId="7" fillId="5" borderId="29" xfId="5" applyFont="1" applyFill="1" applyBorder="1" applyAlignment="1" applyProtection="1">
      <alignment horizontal="center" vertical="center"/>
    </xf>
    <xf numFmtId="0" fontId="17" fillId="0" borderId="26" xfId="5" applyFont="1" applyBorder="1" applyAlignment="1" applyProtection="1">
      <alignment horizontal="center" vertical="center"/>
      <protection locked="0"/>
    </xf>
    <xf numFmtId="0" fontId="17" fillId="0" borderId="31" xfId="5" applyFont="1" applyBorder="1" applyAlignment="1" applyProtection="1">
      <alignment horizontal="center" vertical="center"/>
      <protection locked="0"/>
    </xf>
    <xf numFmtId="0" fontId="17" fillId="0" borderId="4" xfId="5" applyFont="1" applyBorder="1" applyAlignment="1" applyProtection="1">
      <alignment horizontal="center" vertical="center"/>
      <protection locked="0"/>
    </xf>
    <xf numFmtId="0" fontId="17" fillId="0" borderId="32" xfId="5" applyFont="1" applyBorder="1" applyAlignment="1" applyProtection="1">
      <alignment horizontal="center" vertical="center"/>
      <protection locked="0"/>
    </xf>
    <xf numFmtId="0" fontId="17" fillId="0" borderId="33" xfId="5" applyFont="1" applyBorder="1" applyAlignment="1" applyProtection="1">
      <alignment horizontal="center" vertical="center"/>
      <protection locked="0"/>
    </xf>
    <xf numFmtId="0" fontId="17" fillId="0" borderId="27" xfId="5" applyFont="1" applyBorder="1" applyAlignment="1" applyProtection="1">
      <alignment horizontal="center" vertical="center"/>
      <protection locked="0"/>
    </xf>
    <xf numFmtId="0" fontId="17" fillId="0" borderId="28" xfId="5" applyFont="1" applyBorder="1" applyAlignment="1" applyProtection="1">
      <alignment horizontal="center" vertical="center"/>
      <protection locked="0"/>
    </xf>
    <xf numFmtId="0" fontId="2" fillId="0" borderId="18" xfId="5" applyFont="1" applyBorder="1" applyAlignment="1" applyProtection="1">
      <alignment horizontal="center"/>
      <protection locked="0"/>
    </xf>
    <xf numFmtId="0" fontId="17" fillId="0" borderId="11" xfId="5" applyFont="1" applyBorder="1" applyAlignment="1" applyProtection="1">
      <alignment horizontal="center" vertical="center"/>
      <protection locked="0"/>
    </xf>
    <xf numFmtId="0" fontId="17" fillId="0" borderId="49" xfId="5" applyFont="1" applyBorder="1" applyAlignment="1" applyProtection="1">
      <alignment horizontal="center" vertical="center"/>
      <protection locked="0"/>
    </xf>
    <xf numFmtId="0" fontId="17" fillId="0" borderId="39" xfId="5" applyFont="1" applyBorder="1" applyAlignment="1" applyProtection="1">
      <alignment horizontal="center" vertical="center"/>
      <protection locked="0"/>
    </xf>
    <xf numFmtId="0" fontId="17" fillId="0" borderId="50" xfId="5" applyFont="1" applyBorder="1" applyAlignment="1" applyProtection="1">
      <alignment horizontal="center" vertical="center"/>
      <protection locked="0"/>
    </xf>
    <xf numFmtId="0" fontId="17" fillId="4" borderId="21" xfId="5" applyFont="1" applyFill="1" applyBorder="1" applyAlignment="1" applyProtection="1">
      <alignment horizontal="center" vertical="center"/>
    </xf>
    <xf numFmtId="0" fontId="17" fillId="2" borderId="51" xfId="5" applyFont="1" applyFill="1" applyBorder="1" applyAlignment="1" applyProtection="1">
      <alignment horizontal="center" vertical="center"/>
    </xf>
    <xf numFmtId="2" fontId="17" fillId="4" borderId="10" xfId="5" applyNumberFormat="1" applyFont="1" applyFill="1" applyBorder="1" applyAlignment="1" applyProtection="1">
      <alignment horizontal="center" vertical="center"/>
    </xf>
    <xf numFmtId="2" fontId="17" fillId="4" borderId="51" xfId="5" applyNumberFormat="1" applyFont="1" applyFill="1" applyBorder="1" applyAlignment="1" applyProtection="1">
      <alignment horizontal="center" vertical="center"/>
    </xf>
    <xf numFmtId="0" fontId="7" fillId="5" borderId="51" xfId="5" applyFont="1" applyFill="1" applyBorder="1" applyAlignment="1" applyProtection="1">
      <alignment horizontal="center" vertical="center"/>
    </xf>
    <xf numFmtId="0" fontId="13" fillId="9" borderId="37" xfId="5" applyFont="1" applyFill="1" applyBorder="1" applyProtection="1"/>
    <xf numFmtId="164" fontId="13" fillId="9" borderId="37" xfId="5" applyNumberFormat="1" applyFont="1" applyFill="1" applyBorder="1" applyAlignment="1" applyProtection="1">
      <alignment horizontal="center"/>
    </xf>
    <xf numFmtId="0" fontId="16" fillId="3" borderId="4" xfId="7" applyFont="1" applyFill="1" applyBorder="1" applyAlignment="1" applyProtection="1">
      <alignment horizontal="center" vertical="center"/>
    </xf>
    <xf numFmtId="0" fontId="13" fillId="9" borderId="4" xfId="5" applyFont="1" applyFill="1" applyBorder="1" applyProtection="1"/>
    <xf numFmtId="0" fontId="16" fillId="0" borderId="0" xfId="5" applyFont="1" applyBorder="1" applyProtection="1"/>
    <xf numFmtId="0" fontId="11" fillId="0" borderId="0" xfId="5" applyFont="1" applyProtection="1"/>
    <xf numFmtId="0" fontId="11" fillId="0" borderId="0" xfId="5" applyFont="1" applyAlignment="1" applyProtection="1">
      <alignment horizontal="center"/>
    </xf>
    <xf numFmtId="0" fontId="2" fillId="0" borderId="0" xfId="5" applyFont="1" applyAlignment="1" applyProtection="1">
      <alignment horizontal="center"/>
    </xf>
    <xf numFmtId="0" fontId="22" fillId="0" borderId="0" xfId="5" applyFont="1" applyProtection="1"/>
    <xf numFmtId="0" fontId="2" fillId="0" borderId="0" xfId="5" applyFont="1" applyProtection="1">
      <protection locked="0"/>
    </xf>
    <xf numFmtId="0" fontId="2" fillId="0" borderId="0" xfId="5" applyFont="1" applyAlignment="1" applyProtection="1">
      <alignment horizontal="center"/>
      <protection locked="0"/>
    </xf>
    <xf numFmtId="0" fontId="20" fillId="0" borderId="0" xfId="5" applyAlignment="1">
      <alignment horizontal="center" wrapText="1"/>
    </xf>
    <xf numFmtId="0" fontId="20" fillId="0" borderId="0" xfId="5" applyAlignment="1">
      <alignment horizontal="center"/>
    </xf>
    <xf numFmtId="0" fontId="20" fillId="0" borderId="4" xfId="5" applyBorder="1" applyAlignment="1">
      <alignment horizontal="center" wrapText="1"/>
    </xf>
    <xf numFmtId="0" fontId="20" fillId="0" borderId="4" xfId="5" applyBorder="1" applyAlignment="1">
      <alignment vertical="center" wrapText="1"/>
    </xf>
    <xf numFmtId="0" fontId="23" fillId="0" borderId="4" xfId="5" applyFont="1" applyBorder="1" applyAlignment="1">
      <alignment vertical="center" wrapText="1"/>
    </xf>
    <xf numFmtId="0" fontId="24" fillId="0" borderId="4" xfId="5" applyFont="1" applyBorder="1" applyAlignment="1">
      <alignment vertical="center" wrapText="1"/>
    </xf>
    <xf numFmtId="0" fontId="20" fillId="0" borderId="4" xfId="5" applyBorder="1" applyAlignment="1">
      <alignment horizontal="center"/>
    </xf>
    <xf numFmtId="2" fontId="2" fillId="0" borderId="4" xfId="5" applyNumberFormat="1" applyFont="1" applyBorder="1" applyAlignment="1">
      <alignment horizontal="center"/>
    </xf>
    <xf numFmtId="0" fontId="6" fillId="0" borderId="0" xfId="5" applyFont="1" applyBorder="1" applyAlignment="1">
      <alignment horizontal="center" wrapText="1"/>
    </xf>
    <xf numFmtId="2" fontId="7" fillId="0" borderId="4" xfId="5" applyNumberFormat="1" applyFont="1" applyBorder="1" applyAlignment="1">
      <alignment horizontal="center" wrapText="1"/>
    </xf>
    <xf numFmtId="0" fontId="20" fillId="0" borderId="0" xfId="5"/>
    <xf numFmtId="2" fontId="2" fillId="0" borderId="4" xfId="5" applyNumberFormat="1" applyFont="1" applyFill="1" applyBorder="1" applyAlignment="1">
      <alignment horizontal="center"/>
    </xf>
    <xf numFmtId="0" fontId="2" fillId="0" borderId="4" xfId="5" applyFont="1" applyBorder="1" applyAlignment="1">
      <alignment horizontal="center"/>
    </xf>
    <xf numFmtId="2" fontId="2" fillId="0" borderId="0" xfId="5" applyNumberFormat="1" applyFont="1" applyBorder="1" applyAlignment="1">
      <alignment horizontal="center"/>
    </xf>
    <xf numFmtId="2" fontId="7" fillId="0" borderId="0" xfId="5" applyNumberFormat="1" applyFont="1" applyBorder="1" applyAlignment="1">
      <alignment horizontal="center" wrapText="1"/>
    </xf>
    <xf numFmtId="1" fontId="2" fillId="0" borderId="0" xfId="5" applyNumberFormat="1" applyFont="1" applyBorder="1" applyAlignment="1">
      <alignment horizontal="center"/>
    </xf>
    <xf numFmtId="1" fontId="6" fillId="0" borderId="0" xfId="5" applyNumberFormat="1" applyFont="1" applyFill="1" applyBorder="1" applyAlignment="1">
      <alignment horizontal="center" wrapText="1"/>
    </xf>
    <xf numFmtId="2" fontId="6" fillId="0" borderId="0" xfId="5" applyNumberFormat="1" applyFont="1" applyFill="1" applyBorder="1" applyAlignment="1">
      <alignment horizontal="center" wrapText="1"/>
    </xf>
    <xf numFmtId="0" fontId="16" fillId="0" borderId="44" xfId="8" applyFont="1" applyFill="1" applyBorder="1" applyAlignment="1" applyProtection="1">
      <alignment horizontal="center" vertical="center"/>
    </xf>
    <xf numFmtId="0" fontId="15" fillId="0" borderId="45" xfId="8" applyFont="1" applyFill="1" applyBorder="1" applyAlignment="1" applyProtection="1">
      <alignment horizontal="center" vertical="center"/>
    </xf>
    <xf numFmtId="0" fontId="16" fillId="0" borderId="46" xfId="8" applyFont="1" applyFill="1" applyBorder="1" applyAlignment="1" applyProtection="1">
      <alignment horizontal="center" vertical="center"/>
    </xf>
    <xf numFmtId="0" fontId="15" fillId="0" borderId="47" xfId="8" applyFont="1" applyFill="1" applyBorder="1" applyAlignment="1" applyProtection="1">
      <alignment horizontal="center" vertical="center"/>
    </xf>
    <xf numFmtId="2" fontId="11" fillId="0" borderId="0" xfId="5" applyNumberFormat="1" applyFont="1" applyBorder="1" applyAlignment="1">
      <alignment horizontal="center"/>
    </xf>
    <xf numFmtId="0" fontId="11" fillId="0" borderId="0" xfId="5" applyFont="1" applyAlignment="1">
      <alignment horizontal="center"/>
    </xf>
    <xf numFmtId="14" fontId="9" fillId="7" borderId="9" xfId="5" applyNumberFormat="1" applyFont="1" applyFill="1" applyBorder="1" applyAlignment="1" applyProtection="1">
      <alignment horizontal="center" vertical="center"/>
      <protection locked="0"/>
    </xf>
    <xf numFmtId="14" fontId="9" fillId="7" borderId="10" xfId="5" applyNumberFormat="1" applyFont="1" applyFill="1" applyBorder="1" applyAlignment="1" applyProtection="1">
      <alignment horizontal="center" vertical="center"/>
      <protection locked="0"/>
    </xf>
    <xf numFmtId="14" fontId="9" fillId="7" borderId="11" xfId="5" applyNumberFormat="1" applyFont="1" applyFill="1" applyBorder="1" applyAlignment="1" applyProtection="1">
      <alignment horizontal="center" vertical="center"/>
      <protection locked="0"/>
    </xf>
    <xf numFmtId="14" fontId="9" fillId="0" borderId="37" xfId="5" applyNumberFormat="1" applyFont="1" applyFill="1" applyBorder="1" applyAlignment="1" applyProtection="1">
      <alignment horizontal="center" vertical="center"/>
      <protection locked="0"/>
    </xf>
    <xf numFmtId="0" fontId="12" fillId="0" borderId="13" xfId="5" applyFont="1" applyBorder="1" applyAlignment="1" applyProtection="1">
      <alignment horizontal="center" vertical="center"/>
      <protection locked="0"/>
    </xf>
    <xf numFmtId="0" fontId="12" fillId="0" borderId="17" xfId="5" applyFont="1" applyBorder="1" applyAlignment="1" applyProtection="1">
      <alignment horizontal="center" vertical="center"/>
      <protection locked="0"/>
    </xf>
    <xf numFmtId="0" fontId="13" fillId="0" borderId="14" xfId="5" applyFont="1" applyFill="1" applyBorder="1" applyAlignment="1" applyProtection="1">
      <alignment horizontal="center" vertical="center"/>
      <protection locked="0"/>
    </xf>
    <xf numFmtId="0" fontId="13" fillId="0" borderId="18" xfId="5" applyFont="1" applyFill="1" applyBorder="1" applyAlignment="1" applyProtection="1">
      <alignment horizontal="center" vertical="center"/>
      <protection locked="0"/>
    </xf>
    <xf numFmtId="0" fontId="2" fillId="0" borderId="15" xfId="5" applyFont="1" applyBorder="1" applyAlignment="1" applyProtection="1">
      <alignment horizontal="center" vertical="center"/>
      <protection locked="0"/>
    </xf>
    <xf numFmtId="0" fontId="2" fillId="0" borderId="38" xfId="5" applyFont="1" applyBorder="1" applyAlignment="1" applyProtection="1">
      <alignment horizontal="center" vertical="center"/>
      <protection locked="0"/>
    </xf>
    <xf numFmtId="0" fontId="15" fillId="0" borderId="41" xfId="8" applyFont="1" applyFill="1" applyBorder="1" applyAlignment="1" applyProtection="1">
      <alignment horizontal="center" vertical="center"/>
      <protection locked="0"/>
    </xf>
    <xf numFmtId="0" fontId="15" fillId="0" borderId="34" xfId="8" applyFont="1" applyFill="1" applyBorder="1" applyAlignment="1" applyProtection="1">
      <alignment horizontal="center" vertical="center"/>
      <protection locked="0"/>
    </xf>
    <xf numFmtId="0" fontId="15" fillId="0" borderId="35" xfId="8" applyFont="1" applyFill="1" applyBorder="1" applyAlignment="1" applyProtection="1">
      <alignment horizontal="center" vertical="center"/>
      <protection locked="0"/>
    </xf>
    <xf numFmtId="0" fontId="2" fillId="0" borderId="16" xfId="5" applyFont="1" applyBorder="1" applyAlignment="1" applyProtection="1">
      <alignment horizontal="center" vertical="center" wrapText="1"/>
    </xf>
    <xf numFmtId="0" fontId="2" fillId="0" borderId="21" xfId="5" applyFont="1" applyBorder="1" applyAlignment="1" applyProtection="1">
      <alignment horizontal="center" vertical="center" wrapText="1"/>
    </xf>
    <xf numFmtId="0" fontId="4" fillId="7" borderId="5" xfId="5" applyFont="1" applyFill="1" applyBorder="1" applyAlignment="1" applyProtection="1">
      <alignment horizontal="center" vertical="center"/>
      <protection locked="0"/>
    </xf>
    <xf numFmtId="0" fontId="4" fillId="7" borderId="6" xfId="5" applyFont="1" applyFill="1" applyBorder="1" applyAlignment="1" applyProtection="1">
      <alignment horizontal="center" vertical="center"/>
      <protection locked="0"/>
    </xf>
    <xf numFmtId="0" fontId="4" fillId="7" borderId="7" xfId="5" applyFont="1" applyFill="1" applyBorder="1" applyAlignment="1" applyProtection="1">
      <alignment horizontal="center" vertical="center"/>
      <protection locked="0"/>
    </xf>
    <xf numFmtId="0" fontId="4" fillId="7" borderId="1" xfId="5" applyFont="1" applyFill="1" applyBorder="1" applyAlignment="1" applyProtection="1">
      <alignment horizontal="center" vertical="center"/>
      <protection locked="0"/>
    </xf>
    <xf numFmtId="0" fontId="4" fillId="7" borderId="2" xfId="5" applyFont="1" applyFill="1" applyBorder="1" applyAlignment="1" applyProtection="1">
      <alignment horizontal="center" vertical="center"/>
      <protection locked="0"/>
    </xf>
    <xf numFmtId="0" fontId="4" fillId="7" borderId="3" xfId="5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left" vertical="center"/>
      <protection locked="0"/>
    </xf>
    <xf numFmtId="0" fontId="3" fillId="0" borderId="2" xfId="5" applyFont="1" applyFill="1" applyBorder="1" applyAlignment="1" applyProtection="1">
      <alignment horizontal="left" vertical="center"/>
      <protection locked="0"/>
    </xf>
    <xf numFmtId="0" fontId="3" fillId="0" borderId="3" xfId="5" applyFont="1" applyFill="1" applyBorder="1" applyAlignment="1" applyProtection="1">
      <alignment horizontal="left" vertical="center"/>
      <protection locked="0"/>
    </xf>
    <xf numFmtId="0" fontId="5" fillId="7" borderId="1" xfId="5" applyFont="1" applyFill="1" applyBorder="1" applyAlignment="1" applyProtection="1">
      <alignment horizontal="center" vertical="center"/>
      <protection locked="0"/>
    </xf>
    <xf numFmtId="0" fontId="5" fillId="7" borderId="3" xfId="5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  <protection locked="0"/>
    </xf>
    <xf numFmtId="0" fontId="21" fillId="8" borderId="37" xfId="6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2" fillId="0" borderId="14" xfId="5" applyFont="1" applyBorder="1" applyAlignment="1" applyProtection="1">
      <alignment horizont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 locked="0"/>
    </xf>
  </cellXfs>
  <cellStyles count="9">
    <cellStyle name="Lien hypertexte 2" xfId="2" xr:uid="{88BE76F5-A415-42B1-A338-0D6EF391F634}"/>
    <cellStyle name="Lien hypertexte 2 2" xfId="8" xr:uid="{18CDF510-436D-451D-B998-C21B289FDB74}"/>
    <cellStyle name="Normal" xfId="0" builtinId="0"/>
    <cellStyle name="Normal 10 3" xfId="4" xr:uid="{505F2465-E008-4B93-AC28-1176148F15B2}"/>
    <cellStyle name="Normal 17 3 2 2" xfId="3" xr:uid="{6E4ABBAC-06EE-472E-B571-69145553AB29}"/>
    <cellStyle name="Normal 2 10 2" xfId="1" xr:uid="{96637EE1-3B5E-4D16-BA4D-355A5B84FE53}"/>
    <cellStyle name="Normal 2 3" xfId="6" xr:uid="{80508292-D6EC-4D24-ACC0-B49833944F91}"/>
    <cellStyle name="Normal 3 4" xfId="5" xr:uid="{865F59AC-A111-47E1-B2C8-ABEDB0D580BE}"/>
    <cellStyle name="Normal 5 3" xfId="7" xr:uid="{222277B4-0E7E-40AE-90F5-9B22CAC20BFE}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E39DB0E-8082-4F68-9103-95F30363B48B}"/>
            </a:ext>
          </a:extLst>
        </xdr:cNvPr>
        <xdr:cNvSpPr txBox="1">
          <a:spLocks noChangeArrowheads="1"/>
        </xdr:cNvSpPr>
      </xdr:nvSpPr>
      <xdr:spPr bwMode="auto">
        <a:xfrm>
          <a:off x="23907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Ces barèmes sont utilisés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par les formules de la feuille "Javelot"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%202015\dossier\Feuilles%20calculs\EVALUATION%20Ter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8-09\classes\T%20EBGO%2009\CAP_BEP_CCF_2005_javelo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2009/classes/T%20EBGO%2009/CAP_BEP_CCF_2005_javel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4-2015\Classes\T%20EBTI%202014-2015\T%20EBTI%202014_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9-2010\jours\termin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9-2010\jours\termina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classes/T%20EBGO%2009/T%20EBGO%20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8-09\classes\T%20EBGO%2009\T%20EBGO%2008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8-2009\classes\T%20EBGO%2009\CAP_BEP_CCF_2005_javelo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8-2009\classes\T%20EBGO%2009\CAP_BEP_CCF_2005_javelo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classes/T%20EBGO%2009/CAP_BEP_CCF_2005_javel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javelot"/>
      <sheetName val="CCF javelot"/>
      <sheetName val="grille demi-fond"/>
      <sheetName val="CCF Demi-fond"/>
      <sheetName val="grille escalade"/>
      <sheetName val="CCF  Escalade"/>
      <sheetName val="grille tennis de table"/>
      <sheetName val="CCF tennis de table"/>
    </sheetNames>
    <sheetDataSet>
      <sheetData sheetId="0"/>
      <sheetData sheetId="1">
        <row r="8">
          <cell r="N8">
            <v>5.6</v>
          </cell>
        </row>
      </sheetData>
      <sheetData sheetId="2"/>
      <sheetData sheetId="3">
        <row r="64">
          <cell r="K64">
            <v>2.0833333333333332E-2</v>
          </cell>
        </row>
        <row r="90">
          <cell r="K90">
            <v>500</v>
          </cell>
        </row>
        <row r="91">
          <cell r="K91">
            <v>20.00001</v>
          </cell>
        </row>
        <row r="92">
          <cell r="K92">
            <v>16.000001000000001</v>
          </cell>
        </row>
        <row r="93">
          <cell r="K93">
            <v>13.000000999999999</v>
          </cell>
        </row>
        <row r="94">
          <cell r="K94">
            <v>11.000000099999999</v>
          </cell>
        </row>
        <row r="95">
          <cell r="K95">
            <v>9.0000000999999994</v>
          </cell>
        </row>
        <row r="96">
          <cell r="K96">
            <v>7.0000001000000003</v>
          </cell>
        </row>
        <row r="97">
          <cell r="K97">
            <v>5.0000010000000001</v>
          </cell>
        </row>
        <row r="98">
          <cell r="K98">
            <v>4.0000001000000003</v>
          </cell>
        </row>
        <row r="99">
          <cell r="K99">
            <v>3.0000000099999999</v>
          </cell>
        </row>
        <row r="100">
          <cell r="K100">
            <v>2.0000000999999998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c"/>
      <sheetName val="presence"/>
      <sheetName val="APPEL"/>
      <sheetName val="Feuil1"/>
      <sheetName val="grille javelot"/>
      <sheetName val="suivi javelot"/>
      <sheetName val="CCF javelot"/>
      <sheetName val="CCF Demi-fond"/>
      <sheetName val="grille demi-fond"/>
      <sheetName val="CCF  Escalade"/>
      <sheetName val="grille escalade"/>
      <sheetName val="CCF tennis de table"/>
      <sheetName val="TOURNOI tt"/>
      <sheetName val="grille tennis de tab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14  élèves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 mer"/>
      <sheetName val="ccf"/>
      <sheetName val="présence ccf"/>
      <sheetName val="convocation"/>
      <sheetName val="Javelot"/>
      <sheetName val="jav evolution"/>
      <sheetName val="Demi-fond"/>
      <sheetName val="cycle"/>
      <sheetName val="tt"/>
      <sheetName val="VOLLEY"/>
      <sheetName val="notes"/>
      <sheetName val="ap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O8"/>
        </row>
        <row r="9">
          <cell r="O9"/>
        </row>
        <row r="10">
          <cell r="O10"/>
        </row>
        <row r="11">
          <cell r="O11"/>
        </row>
        <row r="12">
          <cell r="O12"/>
        </row>
        <row r="13">
          <cell r="O13"/>
        </row>
        <row r="14">
          <cell r="O14"/>
        </row>
        <row r="15">
          <cell r="O15"/>
        </row>
        <row r="16">
          <cell r="O16"/>
        </row>
        <row r="17">
          <cell r="O17"/>
        </row>
        <row r="18">
          <cell r="O18"/>
        </row>
        <row r="19">
          <cell r="O19"/>
        </row>
        <row r="20">
          <cell r="O20"/>
        </row>
        <row r="21">
          <cell r="O21"/>
        </row>
        <row r="22">
          <cell r="O22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7">
          <cell r="O27"/>
        </row>
        <row r="28">
          <cell r="O28"/>
        </row>
        <row r="29">
          <cell r="O29"/>
        </row>
        <row r="30">
          <cell r="O30"/>
        </row>
        <row r="31">
          <cell r="O31"/>
        </row>
        <row r="32">
          <cell r="O32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 mer"/>
      <sheetName val="ccf"/>
      <sheetName val="présence ccf"/>
      <sheetName val="convocation"/>
      <sheetName val="Javelot"/>
      <sheetName val="jav evolution"/>
      <sheetName val="Demi-fond"/>
      <sheetName val="cycle"/>
      <sheetName val="tt"/>
      <sheetName val="VOLLEY"/>
      <sheetName val="notes"/>
      <sheetName val="ap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"/>
      <sheetName val="ccf"/>
      <sheetName val="présence ccf"/>
      <sheetName val="convocation"/>
      <sheetName val="Javelot"/>
      <sheetName val="jav evolution"/>
      <sheetName val="Demi-fond"/>
      <sheetName val="3x500"/>
      <sheetName val="cycle"/>
      <sheetName val="tt"/>
      <sheetName val="pour 7"/>
      <sheetName val="pour 4"/>
      <sheetName val="POUR 6 2T"/>
      <sheetName val="pour 7 (2)"/>
      <sheetName val="POUR 6 2T (2)"/>
      <sheetName val="VOLLEY"/>
      <sheetName val="notes"/>
      <sheetName val="appreciation"/>
      <sheetName val="Feuil1"/>
    </sheetNames>
    <sheetDataSet>
      <sheetData sheetId="0"/>
      <sheetData sheetId="1"/>
      <sheetData sheetId="2"/>
      <sheetData sheetId="3"/>
      <sheetData sheetId="4">
        <row r="7">
          <cell r="L7" t="str">
            <v>/ 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"/>
      <sheetName val="ccf"/>
      <sheetName val="présence ccf"/>
      <sheetName val="convocation"/>
      <sheetName val="Javelot"/>
      <sheetName val="jav evolution"/>
      <sheetName val="Demi-fond"/>
      <sheetName val="3x500"/>
      <sheetName val="cycle"/>
      <sheetName val="tt"/>
      <sheetName val="pour 7"/>
      <sheetName val="pour 4"/>
      <sheetName val="POUR 6 2T"/>
      <sheetName val="pour 7 (2)"/>
      <sheetName val="POUR 6 2T (2)"/>
      <sheetName val="VOLLEY"/>
      <sheetName val="notes"/>
      <sheetName val="appreciation"/>
      <sheetName val="Feuil1"/>
    </sheetNames>
    <sheetDataSet>
      <sheetData sheetId="0"/>
      <sheetData sheetId="1"/>
      <sheetData sheetId="2"/>
      <sheetData sheetId="3"/>
      <sheetData sheetId="4">
        <row r="7">
          <cell r="L7" t="str">
            <v>/ 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D178-70E0-4BB1-AC9C-F5C6DEDD681A}">
  <sheetPr>
    <pageSetUpPr fitToPage="1"/>
  </sheetPr>
  <dimension ref="A1:U79"/>
  <sheetViews>
    <sheetView showGridLines="0" tabSelected="1" zoomScale="90" zoomScaleNormal="90" workbookViewId="0">
      <pane ySplit="7" topLeftCell="A8" activePane="bottomLeft" state="frozen"/>
      <selection activeCell="B41" sqref="B41"/>
      <selection pane="bottomLeft" activeCell="I11" sqref="I11"/>
    </sheetView>
  </sheetViews>
  <sheetFormatPr baseColWidth="10" defaultColWidth="11.44140625" defaultRowHeight="13.2"/>
  <cols>
    <col min="1" max="1" width="24.21875" style="16" customWidth="1"/>
    <col min="2" max="2" width="4.109375" style="16" customWidth="1"/>
    <col min="3" max="3" width="5.109375" style="74" customWidth="1"/>
    <col min="4" max="9" width="5.5546875" style="16" customWidth="1"/>
    <col min="10" max="11" width="5.109375" style="16" hidden="1" customWidth="1"/>
    <col min="12" max="12" width="5.6640625" style="16" customWidth="1"/>
    <col min="13" max="16" width="5.109375" style="16" customWidth="1"/>
    <col min="17" max="17" width="4.88671875" style="16" customWidth="1"/>
    <col min="18" max="18" width="5.77734375" style="16" customWidth="1"/>
    <col min="19" max="19" width="2" style="16" customWidth="1"/>
    <col min="20" max="16384" width="11.44140625" style="16"/>
  </cols>
  <sheetData>
    <row r="1" spans="1:19" s="2" customFormat="1" ht="15.75" customHeight="1" thickBot="1">
      <c r="A1" s="123" t="s">
        <v>41</v>
      </c>
      <c r="B1" s="124"/>
      <c r="C1" s="124"/>
      <c r="D1" s="125"/>
      <c r="E1" s="1"/>
      <c r="F1" s="120" t="s">
        <v>40</v>
      </c>
      <c r="G1" s="121"/>
      <c r="H1" s="121"/>
      <c r="I1" s="122"/>
      <c r="J1" s="1"/>
      <c r="K1" s="1"/>
      <c r="L1" s="1"/>
      <c r="M1" s="1"/>
      <c r="N1" s="1"/>
      <c r="O1" s="126" t="s">
        <v>0</v>
      </c>
      <c r="P1" s="127"/>
      <c r="Q1" s="1"/>
      <c r="R1" s="1"/>
      <c r="S1" s="1"/>
    </row>
    <row r="2" spans="1:19" s="2" customFormat="1" ht="15" customHeight="1" thickBot="1">
      <c r="A2" s="128"/>
      <c r="B2" s="128"/>
      <c r="C2" s="128"/>
      <c r="D2" s="128"/>
      <c r="E2" s="128"/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customHeight="1" thickBot="1">
      <c r="A3" s="3" t="s">
        <v>22</v>
      </c>
      <c r="B3" s="1"/>
      <c r="C3" s="4"/>
      <c r="D3" s="5"/>
      <c r="E3" s="117" t="s">
        <v>1</v>
      </c>
      <c r="F3" s="118"/>
      <c r="G3" s="118"/>
      <c r="H3" s="118"/>
      <c r="I3" s="119"/>
      <c r="J3" s="1"/>
      <c r="K3" s="1"/>
      <c r="L3" s="1"/>
      <c r="M3" s="1"/>
      <c r="N3" s="1"/>
      <c r="O3" s="120" t="s">
        <v>23</v>
      </c>
      <c r="P3" s="121"/>
      <c r="Q3" s="122"/>
      <c r="R3" s="1"/>
      <c r="S3" s="1"/>
    </row>
    <row r="4" spans="1:19" s="2" customFormat="1" ht="15.75" customHeight="1" thickBot="1">
      <c r="A4" s="6"/>
      <c r="B4" s="7"/>
      <c r="C4" s="8"/>
      <c r="D4" s="9"/>
      <c r="E4" s="102" t="s">
        <v>24</v>
      </c>
      <c r="F4" s="103"/>
      <c r="G4" s="103"/>
      <c r="H4" s="103"/>
      <c r="I4" s="104"/>
      <c r="J4" s="1"/>
      <c r="K4" s="1"/>
      <c r="L4" s="1"/>
      <c r="M4" s="1"/>
      <c r="N4" s="1"/>
      <c r="O4" s="105"/>
      <c r="P4" s="105"/>
      <c r="Q4" s="105"/>
      <c r="R4" s="1"/>
      <c r="S4" s="1"/>
    </row>
    <row r="5" spans="1:19" ht="21.75" customHeight="1" thickBot="1">
      <c r="A5" s="10" t="s">
        <v>25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  <c r="N5" s="15" t="s">
        <v>2</v>
      </c>
      <c r="O5" s="14"/>
      <c r="P5" s="14"/>
      <c r="Q5" s="14"/>
      <c r="R5" s="14"/>
    </row>
    <row r="6" spans="1:19" ht="21.6" customHeight="1" thickBot="1">
      <c r="A6" s="106" t="s">
        <v>3</v>
      </c>
      <c r="B6" s="108" t="s">
        <v>4</v>
      </c>
      <c r="C6" s="110" t="s">
        <v>26</v>
      </c>
      <c r="D6" s="112" t="s">
        <v>5</v>
      </c>
      <c r="E6" s="113"/>
      <c r="F6" s="113"/>
      <c r="G6" s="113"/>
      <c r="H6" s="113"/>
      <c r="I6" s="114"/>
      <c r="J6" s="17"/>
      <c r="K6" s="18"/>
      <c r="L6" s="115" t="s">
        <v>27</v>
      </c>
      <c r="M6" s="20" t="s">
        <v>6</v>
      </c>
      <c r="N6" s="19" t="s">
        <v>28</v>
      </c>
      <c r="O6" s="20" t="s">
        <v>6</v>
      </c>
      <c r="P6" s="21" t="s">
        <v>26</v>
      </c>
      <c r="Q6" s="22" t="s">
        <v>6</v>
      </c>
      <c r="R6" s="20" t="s">
        <v>7</v>
      </c>
    </row>
    <row r="7" spans="1:19" ht="24" customHeight="1" thickBot="1">
      <c r="A7" s="107"/>
      <c r="B7" s="109"/>
      <c r="C7" s="111"/>
      <c r="D7" s="23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5" t="s">
        <v>13</v>
      </c>
      <c r="J7" s="26" t="s">
        <v>29</v>
      </c>
      <c r="K7" s="27" t="s">
        <v>14</v>
      </c>
      <c r="L7" s="116"/>
      <c r="M7" s="97" t="s">
        <v>30</v>
      </c>
      <c r="N7" s="96" t="s">
        <v>31</v>
      </c>
      <c r="O7" s="97" t="s">
        <v>30</v>
      </c>
      <c r="P7" s="98" t="s">
        <v>32</v>
      </c>
      <c r="Q7" s="99" t="s">
        <v>33</v>
      </c>
      <c r="R7" s="97" t="s">
        <v>15</v>
      </c>
    </row>
    <row r="8" spans="1:19" ht="14.25" customHeight="1">
      <c r="A8" s="131"/>
      <c r="B8" s="132"/>
      <c r="C8" s="29"/>
      <c r="D8" s="30"/>
      <c r="E8" s="31"/>
      <c r="F8" s="31"/>
      <c r="G8" s="31"/>
      <c r="H8" s="31"/>
      <c r="I8" s="32"/>
      <c r="J8" s="33" t="str">
        <f t="shared" ref="J8:J42" si="0">IF(F8="","",LARGE(D8:I8,3))</f>
        <v/>
      </c>
      <c r="K8" s="34" t="str">
        <f t="shared" ref="K8:K42" si="1">IF(F8="","",LARGE(D8:I8,2))</f>
        <v/>
      </c>
      <c r="L8" s="35" t="str">
        <f t="shared" ref="L8:L42" si="2">IF(F8="","",LARGE(D8:I8,1))</f>
        <v/>
      </c>
      <c r="M8" s="36" t="str">
        <f t="shared" ref="M8:M42" si="3">IF(AND(ISTEXT(B8),ISNUMBER(L8)),IF(B8="f",VLOOKUP(L8,$E$55:$G$75,3),VLOOKUP(L8,$F$55:$G$75,2)),"")</f>
        <v/>
      </c>
      <c r="N8" s="37" t="str">
        <f t="shared" ref="N8:N42" si="4">IF(J8="","",AVERAGE(J8:L8))</f>
        <v/>
      </c>
      <c r="O8" s="36" t="str">
        <f t="shared" ref="O8:O42" si="5">IF(AND(ISTEXT(B8),ISNUMBER(L8)),IF(B8="f",VLOOKUP(N8,$L$55:$N$75,3),VLOOKUP(N8,$M$55:$N$75,2)),"")</f>
        <v/>
      </c>
      <c r="P8" s="38" t="str">
        <f t="shared" ref="P8:P42" si="6">IF(N8="","",IF(N8&gt;C8,N8-C8,C8-N8))</f>
        <v/>
      </c>
      <c r="Q8" s="36" t="str">
        <f t="shared" ref="Q8:Q42" si="7">IF(P8="","",VLOOKUP(P8,$O$55:$P$63,2))</f>
        <v/>
      </c>
      <c r="R8" s="39" t="str">
        <f t="shared" ref="R8:R42" si="8">IF(Q8="","",M8+O8+Q8)</f>
        <v/>
      </c>
      <c r="S8" s="40"/>
    </row>
    <row r="9" spans="1:19" ht="14.25" customHeight="1">
      <c r="A9" s="133"/>
      <c r="B9" s="28"/>
      <c r="C9" s="41"/>
      <c r="D9" s="42"/>
      <c r="E9" s="43"/>
      <c r="F9" s="43"/>
      <c r="G9" s="43"/>
      <c r="H9" s="43"/>
      <c r="I9" s="44"/>
      <c r="J9" s="33" t="str">
        <f t="shared" si="0"/>
        <v/>
      </c>
      <c r="K9" s="34" t="str">
        <f t="shared" si="1"/>
        <v/>
      </c>
      <c r="L9" s="45" t="str">
        <f t="shared" si="2"/>
        <v/>
      </c>
      <c r="M9" s="46" t="str">
        <f t="shared" si="3"/>
        <v/>
      </c>
      <c r="N9" s="47" t="str">
        <f t="shared" si="4"/>
        <v/>
      </c>
      <c r="O9" s="46" t="str">
        <f t="shared" si="5"/>
        <v/>
      </c>
      <c r="P9" s="48" t="str">
        <f t="shared" si="6"/>
        <v/>
      </c>
      <c r="Q9" s="46" t="str">
        <f t="shared" si="7"/>
        <v/>
      </c>
      <c r="R9" s="49" t="str">
        <f t="shared" si="8"/>
        <v/>
      </c>
    </row>
    <row r="10" spans="1:19" ht="14.25" customHeight="1">
      <c r="A10" s="133"/>
      <c r="B10" s="28"/>
      <c r="C10" s="50"/>
      <c r="D10" s="51"/>
      <c r="E10" s="52"/>
      <c r="F10" s="52"/>
      <c r="G10" s="52"/>
      <c r="H10" s="52"/>
      <c r="I10" s="53"/>
      <c r="J10" s="33" t="str">
        <f t="shared" si="0"/>
        <v/>
      </c>
      <c r="K10" s="34" t="str">
        <f t="shared" si="1"/>
        <v/>
      </c>
      <c r="L10" s="45" t="str">
        <f t="shared" si="2"/>
        <v/>
      </c>
      <c r="M10" s="46" t="str">
        <f t="shared" si="3"/>
        <v/>
      </c>
      <c r="N10" s="47" t="str">
        <f t="shared" si="4"/>
        <v/>
      </c>
      <c r="O10" s="46" t="str">
        <f t="shared" si="5"/>
        <v/>
      </c>
      <c r="P10" s="48" t="str">
        <f t="shared" si="6"/>
        <v/>
      </c>
      <c r="Q10" s="46" t="str">
        <f t="shared" si="7"/>
        <v/>
      </c>
      <c r="R10" s="49" t="str">
        <f t="shared" si="8"/>
        <v/>
      </c>
    </row>
    <row r="11" spans="1:19" ht="14.25" customHeight="1">
      <c r="A11" s="133"/>
      <c r="B11" s="28"/>
      <c r="C11" s="50"/>
      <c r="D11" s="51"/>
      <c r="E11" s="52"/>
      <c r="F11" s="52"/>
      <c r="G11" s="52"/>
      <c r="H11" s="52"/>
      <c r="I11" s="53"/>
      <c r="J11" s="33" t="str">
        <f t="shared" si="0"/>
        <v/>
      </c>
      <c r="K11" s="34" t="str">
        <f t="shared" si="1"/>
        <v/>
      </c>
      <c r="L11" s="45" t="str">
        <f t="shared" si="2"/>
        <v/>
      </c>
      <c r="M11" s="46" t="str">
        <f t="shared" si="3"/>
        <v/>
      </c>
      <c r="N11" s="47" t="str">
        <f t="shared" si="4"/>
        <v/>
      </c>
      <c r="O11" s="46" t="str">
        <f t="shared" si="5"/>
        <v/>
      </c>
      <c r="P11" s="48" t="str">
        <f t="shared" si="6"/>
        <v/>
      </c>
      <c r="Q11" s="46" t="str">
        <f t="shared" si="7"/>
        <v/>
      </c>
      <c r="R11" s="49" t="str">
        <f t="shared" si="8"/>
        <v/>
      </c>
    </row>
    <row r="12" spans="1:19" ht="14.25" customHeight="1">
      <c r="A12" s="133"/>
      <c r="B12" s="28"/>
      <c r="C12" s="41"/>
      <c r="D12" s="42"/>
      <c r="E12" s="43"/>
      <c r="F12" s="43"/>
      <c r="G12" s="43"/>
      <c r="H12" s="43"/>
      <c r="I12" s="44"/>
      <c r="J12" s="33" t="str">
        <f t="shared" si="0"/>
        <v/>
      </c>
      <c r="K12" s="34" t="str">
        <f t="shared" si="1"/>
        <v/>
      </c>
      <c r="L12" s="45" t="str">
        <f t="shared" si="2"/>
        <v/>
      </c>
      <c r="M12" s="46" t="str">
        <f t="shared" si="3"/>
        <v/>
      </c>
      <c r="N12" s="47" t="str">
        <f t="shared" si="4"/>
        <v/>
      </c>
      <c r="O12" s="46" t="str">
        <f t="shared" si="5"/>
        <v/>
      </c>
      <c r="P12" s="48" t="str">
        <f t="shared" si="6"/>
        <v/>
      </c>
      <c r="Q12" s="46" t="str">
        <f t="shared" si="7"/>
        <v/>
      </c>
      <c r="R12" s="49" t="str">
        <f t="shared" si="8"/>
        <v/>
      </c>
    </row>
    <row r="13" spans="1:19" ht="14.25" customHeight="1">
      <c r="A13" s="133"/>
      <c r="B13" s="28"/>
      <c r="C13" s="41"/>
      <c r="D13" s="42"/>
      <c r="E13" s="43"/>
      <c r="F13" s="43"/>
      <c r="G13" s="43"/>
      <c r="H13" s="43"/>
      <c r="I13" s="44"/>
      <c r="J13" s="33" t="str">
        <f t="shared" si="0"/>
        <v/>
      </c>
      <c r="K13" s="34" t="str">
        <f t="shared" si="1"/>
        <v/>
      </c>
      <c r="L13" s="45" t="str">
        <f t="shared" si="2"/>
        <v/>
      </c>
      <c r="M13" s="46" t="str">
        <f t="shared" si="3"/>
        <v/>
      </c>
      <c r="N13" s="47" t="str">
        <f t="shared" si="4"/>
        <v/>
      </c>
      <c r="O13" s="46" t="str">
        <f t="shared" si="5"/>
        <v/>
      </c>
      <c r="P13" s="48" t="str">
        <f t="shared" si="6"/>
        <v/>
      </c>
      <c r="Q13" s="46" t="str">
        <f t="shared" si="7"/>
        <v/>
      </c>
      <c r="R13" s="49" t="str">
        <f t="shared" si="8"/>
        <v/>
      </c>
    </row>
    <row r="14" spans="1:19" ht="14.25" customHeight="1">
      <c r="A14" s="133"/>
      <c r="B14" s="28"/>
      <c r="C14" s="50"/>
      <c r="D14" s="51"/>
      <c r="E14" s="52"/>
      <c r="F14" s="52"/>
      <c r="G14" s="52"/>
      <c r="H14" s="52"/>
      <c r="I14" s="53"/>
      <c r="J14" s="33" t="str">
        <f t="shared" si="0"/>
        <v/>
      </c>
      <c r="K14" s="34" t="str">
        <f t="shared" si="1"/>
        <v/>
      </c>
      <c r="L14" s="45" t="str">
        <f t="shared" si="2"/>
        <v/>
      </c>
      <c r="M14" s="46" t="str">
        <f t="shared" si="3"/>
        <v/>
      </c>
      <c r="N14" s="47" t="str">
        <f t="shared" si="4"/>
        <v/>
      </c>
      <c r="O14" s="46" t="str">
        <f t="shared" si="5"/>
        <v/>
      </c>
      <c r="P14" s="48" t="str">
        <f t="shared" si="6"/>
        <v/>
      </c>
      <c r="Q14" s="46" t="str">
        <f t="shared" si="7"/>
        <v/>
      </c>
      <c r="R14" s="49" t="str">
        <f t="shared" si="8"/>
        <v/>
      </c>
    </row>
    <row r="15" spans="1:19" ht="14.25" customHeight="1">
      <c r="A15" s="133"/>
      <c r="B15" s="28"/>
      <c r="C15" s="50"/>
      <c r="D15" s="51"/>
      <c r="E15" s="52"/>
      <c r="F15" s="52"/>
      <c r="G15" s="52"/>
      <c r="H15" s="52"/>
      <c r="I15" s="53"/>
      <c r="J15" s="33" t="str">
        <f t="shared" si="0"/>
        <v/>
      </c>
      <c r="K15" s="34" t="str">
        <f t="shared" si="1"/>
        <v/>
      </c>
      <c r="L15" s="45" t="str">
        <f t="shared" si="2"/>
        <v/>
      </c>
      <c r="M15" s="46" t="str">
        <f t="shared" si="3"/>
        <v/>
      </c>
      <c r="N15" s="47" t="str">
        <f t="shared" si="4"/>
        <v/>
      </c>
      <c r="O15" s="46" t="str">
        <f t="shared" si="5"/>
        <v/>
      </c>
      <c r="P15" s="48" t="str">
        <f t="shared" si="6"/>
        <v/>
      </c>
      <c r="Q15" s="46" t="str">
        <f t="shared" si="7"/>
        <v/>
      </c>
      <c r="R15" s="49" t="str">
        <f t="shared" si="8"/>
        <v/>
      </c>
    </row>
    <row r="16" spans="1:19" ht="14.25" customHeight="1">
      <c r="A16" s="133"/>
      <c r="B16" s="28"/>
      <c r="C16" s="41"/>
      <c r="D16" s="42"/>
      <c r="E16" s="43"/>
      <c r="F16" s="43"/>
      <c r="G16" s="43"/>
      <c r="H16" s="43"/>
      <c r="I16" s="44"/>
      <c r="J16" s="33" t="str">
        <f t="shared" si="0"/>
        <v/>
      </c>
      <c r="K16" s="34" t="str">
        <f t="shared" si="1"/>
        <v/>
      </c>
      <c r="L16" s="45" t="str">
        <f t="shared" si="2"/>
        <v/>
      </c>
      <c r="M16" s="46" t="str">
        <f t="shared" si="3"/>
        <v/>
      </c>
      <c r="N16" s="47" t="str">
        <f t="shared" si="4"/>
        <v/>
      </c>
      <c r="O16" s="46" t="str">
        <f t="shared" si="5"/>
        <v/>
      </c>
      <c r="P16" s="48" t="str">
        <f t="shared" si="6"/>
        <v/>
      </c>
      <c r="Q16" s="46" t="str">
        <f t="shared" si="7"/>
        <v/>
      </c>
      <c r="R16" s="49" t="str">
        <f t="shared" si="8"/>
        <v/>
      </c>
    </row>
    <row r="17" spans="1:18" ht="14.25" customHeight="1">
      <c r="A17" s="133"/>
      <c r="B17" s="28"/>
      <c r="C17" s="41"/>
      <c r="D17" s="42"/>
      <c r="E17" s="43"/>
      <c r="F17" s="43"/>
      <c r="G17" s="43"/>
      <c r="H17" s="43"/>
      <c r="I17" s="44"/>
      <c r="J17" s="33" t="str">
        <f t="shared" si="0"/>
        <v/>
      </c>
      <c r="K17" s="34" t="str">
        <f t="shared" si="1"/>
        <v/>
      </c>
      <c r="L17" s="45" t="str">
        <f t="shared" si="2"/>
        <v/>
      </c>
      <c r="M17" s="46" t="str">
        <f t="shared" si="3"/>
        <v/>
      </c>
      <c r="N17" s="47" t="str">
        <f t="shared" si="4"/>
        <v/>
      </c>
      <c r="O17" s="46" t="str">
        <f t="shared" si="5"/>
        <v/>
      </c>
      <c r="P17" s="48" t="str">
        <f t="shared" si="6"/>
        <v/>
      </c>
      <c r="Q17" s="46" t="str">
        <f t="shared" si="7"/>
        <v/>
      </c>
      <c r="R17" s="49" t="str">
        <f t="shared" si="8"/>
        <v/>
      </c>
    </row>
    <row r="18" spans="1:18" ht="14.25" customHeight="1">
      <c r="A18" s="133"/>
      <c r="B18" s="28"/>
      <c r="C18" s="41"/>
      <c r="D18" s="42"/>
      <c r="E18" s="43"/>
      <c r="F18" s="43"/>
      <c r="G18" s="43"/>
      <c r="H18" s="43"/>
      <c r="I18" s="44"/>
      <c r="J18" s="33" t="str">
        <f t="shared" si="0"/>
        <v/>
      </c>
      <c r="K18" s="34" t="str">
        <f t="shared" si="1"/>
        <v/>
      </c>
      <c r="L18" s="45" t="str">
        <f t="shared" si="2"/>
        <v/>
      </c>
      <c r="M18" s="46" t="str">
        <f t="shared" si="3"/>
        <v/>
      </c>
      <c r="N18" s="47" t="str">
        <f t="shared" si="4"/>
        <v/>
      </c>
      <c r="O18" s="46" t="str">
        <f t="shared" si="5"/>
        <v/>
      </c>
      <c r="P18" s="48" t="str">
        <f t="shared" si="6"/>
        <v/>
      </c>
      <c r="Q18" s="46" t="str">
        <f t="shared" si="7"/>
        <v/>
      </c>
      <c r="R18" s="49" t="str">
        <f t="shared" si="8"/>
        <v/>
      </c>
    </row>
    <row r="19" spans="1:18" ht="14.25" customHeight="1">
      <c r="A19" s="133"/>
      <c r="B19" s="28"/>
      <c r="C19" s="50"/>
      <c r="D19" s="51"/>
      <c r="E19" s="52"/>
      <c r="F19" s="52"/>
      <c r="G19" s="52"/>
      <c r="H19" s="52"/>
      <c r="I19" s="53"/>
      <c r="J19" s="33" t="str">
        <f t="shared" si="0"/>
        <v/>
      </c>
      <c r="K19" s="34" t="str">
        <f t="shared" si="1"/>
        <v/>
      </c>
      <c r="L19" s="45" t="str">
        <f t="shared" si="2"/>
        <v/>
      </c>
      <c r="M19" s="46" t="str">
        <f t="shared" si="3"/>
        <v/>
      </c>
      <c r="N19" s="47" t="str">
        <f t="shared" si="4"/>
        <v/>
      </c>
      <c r="O19" s="46" t="str">
        <f t="shared" si="5"/>
        <v/>
      </c>
      <c r="P19" s="48" t="str">
        <f t="shared" si="6"/>
        <v/>
      </c>
      <c r="Q19" s="46" t="str">
        <f t="shared" si="7"/>
        <v/>
      </c>
      <c r="R19" s="49" t="str">
        <f t="shared" si="8"/>
        <v/>
      </c>
    </row>
    <row r="20" spans="1:18" ht="14.25" customHeight="1">
      <c r="A20" s="133"/>
      <c r="B20" s="28"/>
      <c r="C20" s="50"/>
      <c r="D20" s="51"/>
      <c r="E20" s="52"/>
      <c r="F20" s="52"/>
      <c r="G20" s="52"/>
      <c r="H20" s="52"/>
      <c r="I20" s="53"/>
      <c r="J20" s="33" t="str">
        <f t="shared" si="0"/>
        <v/>
      </c>
      <c r="K20" s="34" t="str">
        <f t="shared" si="1"/>
        <v/>
      </c>
      <c r="L20" s="45" t="str">
        <f t="shared" si="2"/>
        <v/>
      </c>
      <c r="M20" s="46" t="str">
        <f t="shared" si="3"/>
        <v/>
      </c>
      <c r="N20" s="47" t="str">
        <f t="shared" si="4"/>
        <v/>
      </c>
      <c r="O20" s="46" t="str">
        <f t="shared" si="5"/>
        <v/>
      </c>
      <c r="P20" s="48" t="str">
        <f t="shared" si="6"/>
        <v/>
      </c>
      <c r="Q20" s="46" t="str">
        <f t="shared" si="7"/>
        <v/>
      </c>
      <c r="R20" s="49" t="str">
        <f t="shared" si="8"/>
        <v/>
      </c>
    </row>
    <row r="21" spans="1:18" ht="14.25" customHeight="1">
      <c r="A21" s="133"/>
      <c r="B21" s="28"/>
      <c r="C21" s="50"/>
      <c r="D21" s="51"/>
      <c r="E21" s="52"/>
      <c r="F21" s="52"/>
      <c r="G21" s="52"/>
      <c r="H21" s="52"/>
      <c r="I21" s="53"/>
      <c r="J21" s="33" t="str">
        <f t="shared" si="0"/>
        <v/>
      </c>
      <c r="K21" s="34" t="str">
        <f t="shared" si="1"/>
        <v/>
      </c>
      <c r="L21" s="45" t="str">
        <f t="shared" si="2"/>
        <v/>
      </c>
      <c r="M21" s="46" t="str">
        <f t="shared" si="3"/>
        <v/>
      </c>
      <c r="N21" s="47" t="str">
        <f t="shared" si="4"/>
        <v/>
      </c>
      <c r="O21" s="46" t="str">
        <f t="shared" si="5"/>
        <v/>
      </c>
      <c r="P21" s="48" t="str">
        <f t="shared" si="6"/>
        <v/>
      </c>
      <c r="Q21" s="46" t="str">
        <f t="shared" si="7"/>
        <v/>
      </c>
      <c r="R21" s="49" t="str">
        <f t="shared" si="8"/>
        <v/>
      </c>
    </row>
    <row r="22" spans="1:18" ht="14.25" customHeight="1">
      <c r="A22" s="133"/>
      <c r="B22" s="28"/>
      <c r="C22" s="50"/>
      <c r="D22" s="51"/>
      <c r="E22" s="52"/>
      <c r="F22" s="52"/>
      <c r="G22" s="52"/>
      <c r="H22" s="52"/>
      <c r="I22" s="53"/>
      <c r="J22" s="33" t="str">
        <f t="shared" si="0"/>
        <v/>
      </c>
      <c r="K22" s="34" t="str">
        <f t="shared" si="1"/>
        <v/>
      </c>
      <c r="L22" s="45" t="str">
        <f t="shared" si="2"/>
        <v/>
      </c>
      <c r="M22" s="46" t="str">
        <f t="shared" si="3"/>
        <v/>
      </c>
      <c r="N22" s="47" t="str">
        <f t="shared" si="4"/>
        <v/>
      </c>
      <c r="O22" s="46" t="str">
        <f t="shared" si="5"/>
        <v/>
      </c>
      <c r="P22" s="48" t="str">
        <f t="shared" si="6"/>
        <v/>
      </c>
      <c r="Q22" s="46" t="str">
        <f t="shared" si="7"/>
        <v/>
      </c>
      <c r="R22" s="49" t="str">
        <f t="shared" si="8"/>
        <v/>
      </c>
    </row>
    <row r="23" spans="1:18" ht="14.25" customHeight="1">
      <c r="A23" s="133"/>
      <c r="B23" s="28"/>
      <c r="C23" s="50"/>
      <c r="D23" s="51"/>
      <c r="E23" s="52"/>
      <c r="F23" s="52"/>
      <c r="G23" s="52"/>
      <c r="H23" s="52"/>
      <c r="I23" s="53"/>
      <c r="J23" s="33" t="str">
        <f t="shared" si="0"/>
        <v/>
      </c>
      <c r="K23" s="34" t="str">
        <f t="shared" si="1"/>
        <v/>
      </c>
      <c r="L23" s="45" t="str">
        <f t="shared" si="2"/>
        <v/>
      </c>
      <c r="M23" s="46" t="str">
        <f t="shared" si="3"/>
        <v/>
      </c>
      <c r="N23" s="47" t="str">
        <f t="shared" si="4"/>
        <v/>
      </c>
      <c r="O23" s="46" t="str">
        <f t="shared" si="5"/>
        <v/>
      </c>
      <c r="P23" s="48" t="str">
        <f t="shared" si="6"/>
        <v/>
      </c>
      <c r="Q23" s="46" t="str">
        <f t="shared" si="7"/>
        <v/>
      </c>
      <c r="R23" s="49" t="str">
        <f t="shared" si="8"/>
        <v/>
      </c>
    </row>
    <row r="24" spans="1:18" ht="14.25" customHeight="1">
      <c r="A24" s="133"/>
      <c r="B24" s="28"/>
      <c r="C24" s="41"/>
      <c r="D24" s="42"/>
      <c r="E24" s="43"/>
      <c r="F24" s="43"/>
      <c r="G24" s="43"/>
      <c r="H24" s="43"/>
      <c r="I24" s="44"/>
      <c r="J24" s="33" t="str">
        <f t="shared" si="0"/>
        <v/>
      </c>
      <c r="K24" s="34" t="str">
        <f t="shared" si="1"/>
        <v/>
      </c>
      <c r="L24" s="45" t="str">
        <f t="shared" si="2"/>
        <v/>
      </c>
      <c r="M24" s="46" t="str">
        <f t="shared" si="3"/>
        <v/>
      </c>
      <c r="N24" s="47" t="str">
        <f t="shared" si="4"/>
        <v/>
      </c>
      <c r="O24" s="46" t="str">
        <f t="shared" si="5"/>
        <v/>
      </c>
      <c r="P24" s="48" t="str">
        <f t="shared" si="6"/>
        <v/>
      </c>
      <c r="Q24" s="46" t="str">
        <f t="shared" si="7"/>
        <v/>
      </c>
      <c r="R24" s="49" t="str">
        <f t="shared" si="8"/>
        <v/>
      </c>
    </row>
    <row r="25" spans="1:18" ht="14.25" customHeight="1">
      <c r="A25" s="133"/>
      <c r="B25" s="28"/>
      <c r="C25" s="50"/>
      <c r="D25" s="51"/>
      <c r="E25" s="52"/>
      <c r="F25" s="52"/>
      <c r="G25" s="52"/>
      <c r="H25" s="52"/>
      <c r="I25" s="53"/>
      <c r="J25" s="33" t="str">
        <f t="shared" si="0"/>
        <v/>
      </c>
      <c r="K25" s="34" t="str">
        <f t="shared" si="1"/>
        <v/>
      </c>
      <c r="L25" s="45" t="str">
        <f t="shared" si="2"/>
        <v/>
      </c>
      <c r="M25" s="46" t="str">
        <f t="shared" si="3"/>
        <v/>
      </c>
      <c r="N25" s="47" t="str">
        <f t="shared" si="4"/>
        <v/>
      </c>
      <c r="O25" s="46" t="str">
        <f t="shared" si="5"/>
        <v/>
      </c>
      <c r="P25" s="48" t="str">
        <f t="shared" si="6"/>
        <v/>
      </c>
      <c r="Q25" s="46" t="str">
        <f t="shared" si="7"/>
        <v/>
      </c>
      <c r="R25" s="49" t="str">
        <f t="shared" si="8"/>
        <v/>
      </c>
    </row>
    <row r="26" spans="1:18" ht="14.25" customHeight="1">
      <c r="A26" s="133"/>
      <c r="B26" s="28"/>
      <c r="C26" s="50"/>
      <c r="D26" s="51"/>
      <c r="E26" s="52"/>
      <c r="F26" s="52"/>
      <c r="G26" s="52"/>
      <c r="H26" s="52"/>
      <c r="I26" s="53"/>
      <c r="J26" s="33" t="str">
        <f t="shared" si="0"/>
        <v/>
      </c>
      <c r="K26" s="34" t="str">
        <f t="shared" si="1"/>
        <v/>
      </c>
      <c r="L26" s="45" t="str">
        <f t="shared" si="2"/>
        <v/>
      </c>
      <c r="M26" s="46" t="str">
        <f t="shared" si="3"/>
        <v/>
      </c>
      <c r="N26" s="47" t="str">
        <f t="shared" si="4"/>
        <v/>
      </c>
      <c r="O26" s="46" t="str">
        <f t="shared" si="5"/>
        <v/>
      </c>
      <c r="P26" s="48" t="str">
        <f t="shared" si="6"/>
        <v/>
      </c>
      <c r="Q26" s="46" t="str">
        <f t="shared" si="7"/>
        <v/>
      </c>
      <c r="R26" s="49" t="str">
        <f t="shared" si="8"/>
        <v/>
      </c>
    </row>
    <row r="27" spans="1:18" ht="14.25" customHeight="1">
      <c r="A27" s="133"/>
      <c r="B27" s="28"/>
      <c r="C27" s="41"/>
      <c r="D27" s="42"/>
      <c r="E27" s="43"/>
      <c r="F27" s="43"/>
      <c r="G27" s="43"/>
      <c r="H27" s="43"/>
      <c r="I27" s="44"/>
      <c r="J27" s="33" t="str">
        <f t="shared" si="0"/>
        <v/>
      </c>
      <c r="K27" s="34" t="str">
        <f t="shared" si="1"/>
        <v/>
      </c>
      <c r="L27" s="45" t="str">
        <f t="shared" si="2"/>
        <v/>
      </c>
      <c r="M27" s="46" t="str">
        <f t="shared" si="3"/>
        <v/>
      </c>
      <c r="N27" s="47" t="str">
        <f t="shared" si="4"/>
        <v/>
      </c>
      <c r="O27" s="46" t="str">
        <f t="shared" si="5"/>
        <v/>
      </c>
      <c r="P27" s="48" t="str">
        <f t="shared" si="6"/>
        <v/>
      </c>
      <c r="Q27" s="46" t="str">
        <f t="shared" si="7"/>
        <v/>
      </c>
      <c r="R27" s="49" t="str">
        <f t="shared" si="8"/>
        <v/>
      </c>
    </row>
    <row r="28" spans="1:18" ht="14.25" customHeight="1">
      <c r="A28" s="133"/>
      <c r="B28" s="28"/>
      <c r="C28" s="41"/>
      <c r="D28" s="42"/>
      <c r="E28" s="43"/>
      <c r="F28" s="43"/>
      <c r="G28" s="43"/>
      <c r="H28" s="43"/>
      <c r="I28" s="44"/>
      <c r="J28" s="33" t="str">
        <f t="shared" si="0"/>
        <v/>
      </c>
      <c r="K28" s="34" t="str">
        <f t="shared" si="1"/>
        <v/>
      </c>
      <c r="L28" s="45" t="str">
        <f t="shared" si="2"/>
        <v/>
      </c>
      <c r="M28" s="46" t="str">
        <f t="shared" si="3"/>
        <v/>
      </c>
      <c r="N28" s="47" t="str">
        <f t="shared" si="4"/>
        <v/>
      </c>
      <c r="O28" s="46" t="str">
        <f t="shared" si="5"/>
        <v/>
      </c>
      <c r="P28" s="48" t="str">
        <f t="shared" si="6"/>
        <v/>
      </c>
      <c r="Q28" s="46" t="str">
        <f t="shared" si="7"/>
        <v/>
      </c>
      <c r="R28" s="49" t="str">
        <f t="shared" si="8"/>
        <v/>
      </c>
    </row>
    <row r="29" spans="1:18" ht="14.25" customHeight="1">
      <c r="A29" s="133"/>
      <c r="B29" s="28"/>
      <c r="C29" s="50"/>
      <c r="D29" s="51"/>
      <c r="E29" s="52"/>
      <c r="F29" s="52"/>
      <c r="G29" s="52"/>
      <c r="H29" s="52"/>
      <c r="I29" s="53"/>
      <c r="J29" s="33" t="str">
        <f t="shared" si="0"/>
        <v/>
      </c>
      <c r="K29" s="34" t="str">
        <f t="shared" si="1"/>
        <v/>
      </c>
      <c r="L29" s="45" t="str">
        <f t="shared" si="2"/>
        <v/>
      </c>
      <c r="M29" s="46" t="str">
        <f t="shared" si="3"/>
        <v/>
      </c>
      <c r="N29" s="47" t="str">
        <f t="shared" si="4"/>
        <v/>
      </c>
      <c r="O29" s="46" t="str">
        <f t="shared" si="5"/>
        <v/>
      </c>
      <c r="P29" s="48" t="str">
        <f t="shared" si="6"/>
        <v/>
      </c>
      <c r="Q29" s="46" t="str">
        <f t="shared" si="7"/>
        <v/>
      </c>
      <c r="R29" s="49" t="str">
        <f t="shared" si="8"/>
        <v/>
      </c>
    </row>
    <row r="30" spans="1:18" ht="14.25" customHeight="1">
      <c r="A30" s="133"/>
      <c r="B30" s="28"/>
      <c r="C30" s="50"/>
      <c r="D30" s="51"/>
      <c r="E30" s="52"/>
      <c r="F30" s="52"/>
      <c r="G30" s="52"/>
      <c r="H30" s="52"/>
      <c r="I30" s="53"/>
      <c r="J30" s="33" t="str">
        <f t="shared" si="0"/>
        <v/>
      </c>
      <c r="K30" s="34" t="str">
        <f t="shared" si="1"/>
        <v/>
      </c>
      <c r="L30" s="45" t="str">
        <f t="shared" si="2"/>
        <v/>
      </c>
      <c r="M30" s="46" t="str">
        <f t="shared" si="3"/>
        <v/>
      </c>
      <c r="N30" s="47" t="str">
        <f t="shared" si="4"/>
        <v/>
      </c>
      <c r="O30" s="46" t="str">
        <f t="shared" si="5"/>
        <v/>
      </c>
      <c r="P30" s="48" t="str">
        <f t="shared" si="6"/>
        <v/>
      </c>
      <c r="Q30" s="46" t="str">
        <f t="shared" si="7"/>
        <v/>
      </c>
      <c r="R30" s="49" t="str">
        <f t="shared" si="8"/>
        <v/>
      </c>
    </row>
    <row r="31" spans="1:18" ht="14.25" customHeight="1">
      <c r="A31" s="133"/>
      <c r="B31" s="28"/>
      <c r="C31" s="54"/>
      <c r="D31" s="55"/>
      <c r="E31" s="52"/>
      <c r="F31" s="52"/>
      <c r="G31" s="52"/>
      <c r="H31" s="52"/>
      <c r="I31" s="56"/>
      <c r="J31" s="33" t="str">
        <f t="shared" si="0"/>
        <v/>
      </c>
      <c r="K31" s="34" t="str">
        <f t="shared" si="1"/>
        <v/>
      </c>
      <c r="L31" s="45" t="str">
        <f t="shared" si="2"/>
        <v/>
      </c>
      <c r="M31" s="46" t="str">
        <f t="shared" si="3"/>
        <v/>
      </c>
      <c r="N31" s="47" t="str">
        <f t="shared" si="4"/>
        <v/>
      </c>
      <c r="O31" s="46" t="str">
        <f t="shared" si="5"/>
        <v/>
      </c>
      <c r="P31" s="48" t="str">
        <f t="shared" si="6"/>
        <v/>
      </c>
      <c r="Q31" s="46" t="str">
        <f t="shared" si="7"/>
        <v/>
      </c>
      <c r="R31" s="49" t="str">
        <f t="shared" si="8"/>
        <v/>
      </c>
    </row>
    <row r="32" spans="1:18" ht="14.25" customHeight="1">
      <c r="A32" s="133"/>
      <c r="B32" s="28"/>
      <c r="C32" s="54"/>
      <c r="D32" s="55"/>
      <c r="E32" s="52"/>
      <c r="F32" s="52"/>
      <c r="G32" s="52"/>
      <c r="H32" s="52"/>
      <c r="I32" s="56"/>
      <c r="J32" s="33" t="str">
        <f t="shared" si="0"/>
        <v/>
      </c>
      <c r="K32" s="34" t="str">
        <f t="shared" si="1"/>
        <v/>
      </c>
      <c r="L32" s="45" t="str">
        <f t="shared" si="2"/>
        <v/>
      </c>
      <c r="M32" s="46" t="str">
        <f t="shared" si="3"/>
        <v/>
      </c>
      <c r="N32" s="47" t="str">
        <f t="shared" si="4"/>
        <v/>
      </c>
      <c r="O32" s="46" t="str">
        <f t="shared" si="5"/>
        <v/>
      </c>
      <c r="P32" s="48" t="str">
        <f t="shared" si="6"/>
        <v/>
      </c>
      <c r="Q32" s="46" t="str">
        <f t="shared" si="7"/>
        <v/>
      </c>
      <c r="R32" s="49" t="str">
        <f t="shared" si="8"/>
        <v/>
      </c>
    </row>
    <row r="33" spans="1:18" ht="14.25" customHeight="1">
      <c r="A33" s="133"/>
      <c r="B33" s="28"/>
      <c r="C33" s="54"/>
      <c r="D33" s="55"/>
      <c r="E33" s="52"/>
      <c r="F33" s="52"/>
      <c r="G33" s="52"/>
      <c r="H33" s="52"/>
      <c r="I33" s="56"/>
      <c r="J33" s="33" t="str">
        <f t="shared" si="0"/>
        <v/>
      </c>
      <c r="K33" s="34" t="str">
        <f t="shared" si="1"/>
        <v/>
      </c>
      <c r="L33" s="45" t="str">
        <f t="shared" si="2"/>
        <v/>
      </c>
      <c r="M33" s="46" t="str">
        <f t="shared" si="3"/>
        <v/>
      </c>
      <c r="N33" s="47" t="str">
        <f t="shared" si="4"/>
        <v/>
      </c>
      <c r="O33" s="46" t="str">
        <f t="shared" si="5"/>
        <v/>
      </c>
      <c r="P33" s="48" t="str">
        <f t="shared" si="6"/>
        <v/>
      </c>
      <c r="Q33" s="46" t="str">
        <f t="shared" si="7"/>
        <v/>
      </c>
      <c r="R33" s="49" t="str">
        <f t="shared" si="8"/>
        <v/>
      </c>
    </row>
    <row r="34" spans="1:18" ht="14.25" customHeight="1">
      <c r="A34" s="133"/>
      <c r="B34" s="28"/>
      <c r="C34" s="54"/>
      <c r="D34" s="55"/>
      <c r="E34" s="52"/>
      <c r="F34" s="52"/>
      <c r="G34" s="52"/>
      <c r="H34" s="52"/>
      <c r="I34" s="56"/>
      <c r="J34" s="33" t="str">
        <f t="shared" si="0"/>
        <v/>
      </c>
      <c r="K34" s="34" t="str">
        <f t="shared" si="1"/>
        <v/>
      </c>
      <c r="L34" s="45" t="str">
        <f t="shared" si="2"/>
        <v/>
      </c>
      <c r="M34" s="46" t="str">
        <f t="shared" si="3"/>
        <v/>
      </c>
      <c r="N34" s="47" t="str">
        <f t="shared" si="4"/>
        <v/>
      </c>
      <c r="O34" s="46" t="str">
        <f t="shared" si="5"/>
        <v/>
      </c>
      <c r="P34" s="48" t="str">
        <f t="shared" si="6"/>
        <v/>
      </c>
      <c r="Q34" s="46" t="str">
        <f t="shared" si="7"/>
        <v/>
      </c>
      <c r="R34" s="49" t="str">
        <f t="shared" si="8"/>
        <v/>
      </c>
    </row>
    <row r="35" spans="1:18" ht="14.25" customHeight="1">
      <c r="A35" s="133"/>
      <c r="B35" s="28"/>
      <c r="C35" s="54"/>
      <c r="D35" s="55"/>
      <c r="E35" s="52"/>
      <c r="F35" s="52"/>
      <c r="G35" s="52"/>
      <c r="H35" s="52"/>
      <c r="I35" s="56"/>
      <c r="J35" s="33" t="str">
        <f t="shared" si="0"/>
        <v/>
      </c>
      <c r="K35" s="34" t="str">
        <f t="shared" si="1"/>
        <v/>
      </c>
      <c r="L35" s="45" t="str">
        <f t="shared" si="2"/>
        <v/>
      </c>
      <c r="M35" s="46" t="str">
        <f t="shared" si="3"/>
        <v/>
      </c>
      <c r="N35" s="47" t="str">
        <f t="shared" si="4"/>
        <v/>
      </c>
      <c r="O35" s="46" t="str">
        <f t="shared" si="5"/>
        <v/>
      </c>
      <c r="P35" s="48" t="str">
        <f t="shared" si="6"/>
        <v/>
      </c>
      <c r="Q35" s="46" t="str">
        <f t="shared" si="7"/>
        <v/>
      </c>
      <c r="R35" s="49" t="str">
        <f t="shared" si="8"/>
        <v/>
      </c>
    </row>
    <row r="36" spans="1:18" ht="14.25" customHeight="1">
      <c r="A36" s="133"/>
      <c r="B36" s="28"/>
      <c r="C36" s="54"/>
      <c r="D36" s="55"/>
      <c r="E36" s="52"/>
      <c r="F36" s="52"/>
      <c r="G36" s="52"/>
      <c r="H36" s="52"/>
      <c r="I36" s="56"/>
      <c r="J36" s="33" t="str">
        <f t="shared" si="0"/>
        <v/>
      </c>
      <c r="K36" s="34" t="str">
        <f t="shared" si="1"/>
        <v/>
      </c>
      <c r="L36" s="45" t="str">
        <f t="shared" si="2"/>
        <v/>
      </c>
      <c r="M36" s="46" t="str">
        <f t="shared" si="3"/>
        <v/>
      </c>
      <c r="N36" s="47" t="str">
        <f t="shared" si="4"/>
        <v/>
      </c>
      <c r="O36" s="46" t="str">
        <f t="shared" si="5"/>
        <v/>
      </c>
      <c r="P36" s="48" t="str">
        <f t="shared" si="6"/>
        <v/>
      </c>
      <c r="Q36" s="46" t="str">
        <f t="shared" si="7"/>
        <v/>
      </c>
      <c r="R36" s="49" t="str">
        <f t="shared" si="8"/>
        <v/>
      </c>
    </row>
    <row r="37" spans="1:18" ht="14.25" customHeight="1">
      <c r="A37" s="133"/>
      <c r="B37" s="28"/>
      <c r="C37" s="54"/>
      <c r="D37" s="55"/>
      <c r="E37" s="52"/>
      <c r="F37" s="52"/>
      <c r="G37" s="52"/>
      <c r="H37" s="52"/>
      <c r="I37" s="56"/>
      <c r="J37" s="33" t="str">
        <f t="shared" si="0"/>
        <v/>
      </c>
      <c r="K37" s="34" t="str">
        <f t="shared" si="1"/>
        <v/>
      </c>
      <c r="L37" s="45" t="str">
        <f t="shared" si="2"/>
        <v/>
      </c>
      <c r="M37" s="46" t="str">
        <f t="shared" si="3"/>
        <v/>
      </c>
      <c r="N37" s="47" t="str">
        <f t="shared" si="4"/>
        <v/>
      </c>
      <c r="O37" s="46" t="str">
        <f t="shared" si="5"/>
        <v/>
      </c>
      <c r="P37" s="48" t="str">
        <f t="shared" si="6"/>
        <v/>
      </c>
      <c r="Q37" s="46" t="str">
        <f t="shared" si="7"/>
        <v/>
      </c>
      <c r="R37" s="49" t="str">
        <f t="shared" si="8"/>
        <v/>
      </c>
    </row>
    <row r="38" spans="1:18" ht="14.25" customHeight="1">
      <c r="A38" s="133"/>
      <c r="B38" s="28"/>
      <c r="C38" s="54"/>
      <c r="D38" s="55"/>
      <c r="E38" s="52"/>
      <c r="F38" s="52"/>
      <c r="G38" s="52"/>
      <c r="H38" s="52"/>
      <c r="I38" s="56"/>
      <c r="J38" s="33" t="str">
        <f t="shared" si="0"/>
        <v/>
      </c>
      <c r="K38" s="34" t="str">
        <f t="shared" si="1"/>
        <v/>
      </c>
      <c r="L38" s="45" t="str">
        <f t="shared" si="2"/>
        <v/>
      </c>
      <c r="M38" s="46" t="str">
        <f t="shared" si="3"/>
        <v/>
      </c>
      <c r="N38" s="47" t="str">
        <f t="shared" si="4"/>
        <v/>
      </c>
      <c r="O38" s="46" t="str">
        <f t="shared" si="5"/>
        <v/>
      </c>
      <c r="P38" s="48" t="str">
        <f t="shared" si="6"/>
        <v/>
      </c>
      <c r="Q38" s="46" t="str">
        <f t="shared" si="7"/>
        <v/>
      </c>
      <c r="R38" s="49" t="str">
        <f t="shared" si="8"/>
        <v/>
      </c>
    </row>
    <row r="39" spans="1:18" ht="14.25" customHeight="1">
      <c r="A39" s="133"/>
      <c r="B39" s="28"/>
      <c r="C39" s="54"/>
      <c r="D39" s="55"/>
      <c r="E39" s="52"/>
      <c r="F39" s="52"/>
      <c r="G39" s="52"/>
      <c r="H39" s="52"/>
      <c r="I39" s="56"/>
      <c r="J39" s="33" t="str">
        <f t="shared" si="0"/>
        <v/>
      </c>
      <c r="K39" s="34" t="str">
        <f t="shared" si="1"/>
        <v/>
      </c>
      <c r="L39" s="45" t="str">
        <f t="shared" si="2"/>
        <v/>
      </c>
      <c r="M39" s="46" t="str">
        <f t="shared" si="3"/>
        <v/>
      </c>
      <c r="N39" s="47" t="str">
        <f t="shared" si="4"/>
        <v/>
      </c>
      <c r="O39" s="46" t="str">
        <f t="shared" si="5"/>
        <v/>
      </c>
      <c r="P39" s="48" t="str">
        <f t="shared" si="6"/>
        <v/>
      </c>
      <c r="Q39" s="46" t="str">
        <f t="shared" si="7"/>
        <v/>
      </c>
      <c r="R39" s="49" t="str">
        <f t="shared" si="8"/>
        <v/>
      </c>
    </row>
    <row r="40" spans="1:18" ht="14.25" customHeight="1">
      <c r="A40" s="133"/>
      <c r="B40" s="28"/>
      <c r="C40" s="54"/>
      <c r="D40" s="55"/>
      <c r="E40" s="52"/>
      <c r="F40" s="52"/>
      <c r="G40" s="52"/>
      <c r="H40" s="52"/>
      <c r="I40" s="56"/>
      <c r="J40" s="33" t="str">
        <f t="shared" si="0"/>
        <v/>
      </c>
      <c r="K40" s="34" t="str">
        <f t="shared" si="1"/>
        <v/>
      </c>
      <c r="L40" s="45" t="str">
        <f t="shared" si="2"/>
        <v/>
      </c>
      <c r="M40" s="46" t="str">
        <f t="shared" si="3"/>
        <v/>
      </c>
      <c r="N40" s="47" t="str">
        <f t="shared" si="4"/>
        <v/>
      </c>
      <c r="O40" s="46" t="str">
        <f t="shared" si="5"/>
        <v/>
      </c>
      <c r="P40" s="48" t="str">
        <f t="shared" si="6"/>
        <v/>
      </c>
      <c r="Q40" s="46" t="str">
        <f t="shared" si="7"/>
        <v/>
      </c>
      <c r="R40" s="49" t="str">
        <f t="shared" si="8"/>
        <v/>
      </c>
    </row>
    <row r="41" spans="1:18" ht="14.25" customHeight="1">
      <c r="A41" s="133"/>
      <c r="B41" s="28"/>
      <c r="C41" s="54"/>
      <c r="D41" s="55"/>
      <c r="E41" s="52"/>
      <c r="F41" s="52"/>
      <c r="G41" s="52"/>
      <c r="H41" s="52"/>
      <c r="I41" s="56"/>
      <c r="J41" s="33" t="str">
        <f t="shared" si="0"/>
        <v/>
      </c>
      <c r="K41" s="34" t="str">
        <f t="shared" si="1"/>
        <v/>
      </c>
      <c r="L41" s="45" t="str">
        <f t="shared" si="2"/>
        <v/>
      </c>
      <c r="M41" s="46" t="str">
        <f t="shared" si="3"/>
        <v/>
      </c>
      <c r="N41" s="47" t="str">
        <f t="shared" si="4"/>
        <v/>
      </c>
      <c r="O41" s="46" t="str">
        <f t="shared" si="5"/>
        <v/>
      </c>
      <c r="P41" s="48" t="str">
        <f t="shared" si="6"/>
        <v/>
      </c>
      <c r="Q41" s="46" t="str">
        <f t="shared" si="7"/>
        <v/>
      </c>
      <c r="R41" s="49" t="str">
        <f t="shared" si="8"/>
        <v/>
      </c>
    </row>
    <row r="42" spans="1:18" ht="14.25" customHeight="1" thickBot="1">
      <c r="A42" s="134"/>
      <c r="B42" s="57"/>
      <c r="C42" s="58"/>
      <c r="D42" s="59"/>
      <c r="E42" s="60"/>
      <c r="F42" s="60"/>
      <c r="G42" s="60"/>
      <c r="H42" s="60"/>
      <c r="I42" s="61"/>
      <c r="J42" s="33" t="str">
        <f t="shared" si="0"/>
        <v/>
      </c>
      <c r="K42" s="34" t="str">
        <f t="shared" si="1"/>
        <v/>
      </c>
      <c r="L42" s="62" t="str">
        <f t="shared" si="2"/>
        <v/>
      </c>
      <c r="M42" s="63" t="str">
        <f t="shared" si="3"/>
        <v/>
      </c>
      <c r="N42" s="64" t="str">
        <f t="shared" si="4"/>
        <v/>
      </c>
      <c r="O42" s="63" t="str">
        <f t="shared" si="5"/>
        <v/>
      </c>
      <c r="P42" s="65" t="str">
        <f t="shared" si="6"/>
        <v/>
      </c>
      <c r="Q42" s="63" t="str">
        <f t="shared" si="7"/>
        <v/>
      </c>
      <c r="R42" s="66" t="str">
        <f t="shared" si="8"/>
        <v/>
      </c>
    </row>
    <row r="43" spans="1:18" ht="17.100000000000001" customHeight="1">
      <c r="A43" s="130" t="str">
        <f>IF(COUNTA(A8:A42)=0,"",IF(COUNTA(A8:A42)&gt;1,COUNTA(A8:A42)&amp;"  élèves",COUNTA(A8:A42)&amp;"  élève"))</f>
        <v/>
      </c>
      <c r="B43" s="67" t="s">
        <v>16</v>
      </c>
      <c r="C43" s="68" t="str">
        <f t="shared" ref="C43:R43" si="9">IF(ISERROR(AVERAGE(C8:C42)),"",MIN(C8:C42))</f>
        <v/>
      </c>
      <c r="D43" s="68" t="str">
        <f t="shared" si="9"/>
        <v/>
      </c>
      <c r="E43" s="68" t="str">
        <f t="shared" si="9"/>
        <v/>
      </c>
      <c r="F43" s="68" t="str">
        <f t="shared" si="9"/>
        <v/>
      </c>
      <c r="G43" s="68" t="str">
        <f t="shared" si="9"/>
        <v/>
      </c>
      <c r="H43" s="68" t="str">
        <f t="shared" si="9"/>
        <v/>
      </c>
      <c r="I43" s="68" t="str">
        <f t="shared" si="9"/>
        <v/>
      </c>
      <c r="J43" s="68" t="str">
        <f t="shared" si="9"/>
        <v/>
      </c>
      <c r="K43" s="68" t="str">
        <f t="shared" si="9"/>
        <v/>
      </c>
      <c r="L43" s="68" t="str">
        <f t="shared" si="9"/>
        <v/>
      </c>
      <c r="M43" s="68" t="str">
        <f t="shared" si="9"/>
        <v/>
      </c>
      <c r="N43" s="68" t="str">
        <f t="shared" si="9"/>
        <v/>
      </c>
      <c r="O43" s="68" t="str">
        <f t="shared" si="9"/>
        <v/>
      </c>
      <c r="P43" s="68" t="str">
        <f t="shared" si="9"/>
        <v/>
      </c>
      <c r="Q43" s="68" t="str">
        <f t="shared" si="9"/>
        <v/>
      </c>
      <c r="R43" s="68" t="str">
        <f t="shared" si="9"/>
        <v/>
      </c>
    </row>
    <row r="44" spans="1:18" ht="17.100000000000001" customHeight="1">
      <c r="A44" s="69" t="str">
        <f>IF(A43="","",IF(COUNTIF(B8:B42,"f")&gt;1,"dont    "&amp; COUNTIF(B8:B42,"f")&amp;"   filles",COUNTIF(B8:B42,"f")&amp;"  fille"))</f>
        <v/>
      </c>
      <c r="B44" s="70" t="s">
        <v>17</v>
      </c>
      <c r="C44" s="68" t="str">
        <f t="shared" ref="C44:R44" si="10">IF(ISERROR(AVERAGE(C8:C42)),"",AVERAGE(C8:C42))</f>
        <v/>
      </c>
      <c r="D44" s="68" t="str">
        <f t="shared" si="10"/>
        <v/>
      </c>
      <c r="E44" s="68" t="str">
        <f t="shared" si="10"/>
        <v/>
      </c>
      <c r="F44" s="68" t="str">
        <f t="shared" si="10"/>
        <v/>
      </c>
      <c r="G44" s="68" t="str">
        <f t="shared" si="10"/>
        <v/>
      </c>
      <c r="H44" s="68" t="str">
        <f t="shared" si="10"/>
        <v/>
      </c>
      <c r="I44" s="68" t="str">
        <f t="shared" si="10"/>
        <v/>
      </c>
      <c r="J44" s="68" t="str">
        <f t="shared" si="10"/>
        <v/>
      </c>
      <c r="K44" s="68" t="str">
        <f t="shared" si="10"/>
        <v/>
      </c>
      <c r="L44" s="68" t="str">
        <f t="shared" si="10"/>
        <v/>
      </c>
      <c r="M44" s="68" t="str">
        <f t="shared" si="10"/>
        <v/>
      </c>
      <c r="N44" s="68" t="str">
        <f t="shared" si="10"/>
        <v/>
      </c>
      <c r="O44" s="68" t="str">
        <f t="shared" si="10"/>
        <v/>
      </c>
      <c r="P44" s="68" t="str">
        <f t="shared" si="10"/>
        <v/>
      </c>
      <c r="Q44" s="68" t="str">
        <f t="shared" si="10"/>
        <v/>
      </c>
      <c r="R44" s="68" t="str">
        <f t="shared" si="10"/>
        <v/>
      </c>
    </row>
    <row r="45" spans="1:18" ht="17.100000000000001" customHeight="1">
      <c r="A45" s="71"/>
      <c r="B45" s="70" t="s">
        <v>18</v>
      </c>
      <c r="C45" s="68" t="str">
        <f t="shared" ref="C45:R45" si="11">IF(ISERROR(AVERAGE(C8:C42)),"",MAX(C8:C42))</f>
        <v/>
      </c>
      <c r="D45" s="68" t="str">
        <f t="shared" si="11"/>
        <v/>
      </c>
      <c r="E45" s="68" t="str">
        <f t="shared" si="11"/>
        <v/>
      </c>
      <c r="F45" s="68" t="str">
        <f t="shared" si="11"/>
        <v/>
      </c>
      <c r="G45" s="68" t="str">
        <f t="shared" si="11"/>
        <v/>
      </c>
      <c r="H45" s="68" t="str">
        <f t="shared" si="11"/>
        <v/>
      </c>
      <c r="I45" s="68" t="str">
        <f t="shared" si="11"/>
        <v/>
      </c>
      <c r="J45" s="68" t="str">
        <f t="shared" si="11"/>
        <v/>
      </c>
      <c r="K45" s="68" t="str">
        <f t="shared" si="11"/>
        <v/>
      </c>
      <c r="L45" s="68" t="str">
        <f t="shared" si="11"/>
        <v/>
      </c>
      <c r="M45" s="68" t="str">
        <f t="shared" si="11"/>
        <v/>
      </c>
      <c r="N45" s="68" t="str">
        <f t="shared" si="11"/>
        <v/>
      </c>
      <c r="O45" s="68" t="str">
        <f t="shared" si="11"/>
        <v/>
      </c>
      <c r="P45" s="68" t="str">
        <f t="shared" si="11"/>
        <v/>
      </c>
      <c r="Q45" s="68" t="str">
        <f t="shared" si="11"/>
        <v/>
      </c>
      <c r="R45" s="68" t="str">
        <f t="shared" si="11"/>
        <v/>
      </c>
    </row>
    <row r="46" spans="1:18" ht="17.100000000000001" customHeight="1">
      <c r="A46" s="72"/>
      <c r="C46" s="73"/>
    </row>
    <row r="47" spans="1:18" ht="17.100000000000001" customHeight="1"/>
    <row r="48" spans="1:18" ht="17.100000000000001" customHeight="1">
      <c r="A48" s="75"/>
    </row>
    <row r="51" spans="1:20">
      <c r="A51" s="76"/>
      <c r="B51" s="76"/>
      <c r="C51" s="7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1:20">
      <c r="A52" s="76"/>
      <c r="B52" s="76"/>
      <c r="C52" s="77"/>
      <c r="D52" s="78"/>
      <c r="E52" s="78"/>
      <c r="F52" s="7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1:20">
      <c r="C53" s="77"/>
      <c r="G53" s="79"/>
      <c r="J53" s="79" t="s">
        <v>34</v>
      </c>
      <c r="K53" s="79"/>
      <c r="N53" s="76"/>
      <c r="O53" s="76"/>
      <c r="P53" s="76"/>
      <c r="Q53" s="76"/>
      <c r="R53" s="76"/>
    </row>
    <row r="54" spans="1:20" ht="26.4" hidden="1">
      <c r="C54" s="77"/>
      <c r="E54" s="80" t="s">
        <v>19</v>
      </c>
      <c r="F54" s="80" t="s">
        <v>20</v>
      </c>
      <c r="G54" s="80" t="s">
        <v>21</v>
      </c>
      <c r="L54" s="81" t="s">
        <v>19</v>
      </c>
      <c r="M54" s="81" t="s">
        <v>20</v>
      </c>
      <c r="N54" s="80" t="s">
        <v>21</v>
      </c>
      <c r="O54" s="82" t="s">
        <v>35</v>
      </c>
      <c r="P54" s="83" t="s">
        <v>36</v>
      </c>
      <c r="Q54" s="78"/>
      <c r="R54" s="76"/>
    </row>
    <row r="55" spans="1:20" ht="13.8" hidden="1">
      <c r="E55" s="84">
        <v>0</v>
      </c>
      <c r="F55" s="84">
        <v>0</v>
      </c>
      <c r="G55" s="84">
        <v>0</v>
      </c>
      <c r="L55" s="84">
        <v>0</v>
      </c>
      <c r="M55" s="84">
        <v>0</v>
      </c>
      <c r="N55" s="84">
        <v>0</v>
      </c>
      <c r="O55" s="85">
        <v>0</v>
      </c>
      <c r="P55" s="85">
        <v>4</v>
      </c>
      <c r="T55" s="86"/>
    </row>
    <row r="56" spans="1:20" hidden="1">
      <c r="E56" s="87">
        <v>6.5</v>
      </c>
      <c r="F56" s="87">
        <v>11</v>
      </c>
      <c r="G56" s="87">
        <v>0.4</v>
      </c>
      <c r="L56" s="87">
        <v>5.8</v>
      </c>
      <c r="M56" s="87">
        <v>10</v>
      </c>
      <c r="N56" s="87">
        <v>0.4</v>
      </c>
      <c r="O56" s="85">
        <v>1.5</v>
      </c>
      <c r="P56" s="85">
        <v>3.5</v>
      </c>
      <c r="T56" s="88"/>
    </row>
    <row r="57" spans="1:20" hidden="1">
      <c r="E57" s="87">
        <v>6.6</v>
      </c>
      <c r="F57" s="87">
        <v>11.5</v>
      </c>
      <c r="G57" s="87">
        <v>0.8</v>
      </c>
      <c r="L57" s="87">
        <v>5.9</v>
      </c>
      <c r="M57" s="87">
        <v>10.5</v>
      </c>
      <c r="N57" s="87">
        <v>0.8</v>
      </c>
      <c r="O57" s="85">
        <v>2</v>
      </c>
      <c r="P57" s="85">
        <v>3</v>
      </c>
      <c r="T57" s="88"/>
    </row>
    <row r="58" spans="1:20" hidden="1">
      <c r="E58" s="87">
        <v>6.8</v>
      </c>
      <c r="F58" s="87">
        <v>11.75</v>
      </c>
      <c r="G58" s="87">
        <v>1.2</v>
      </c>
      <c r="L58" s="87">
        <v>6</v>
      </c>
      <c r="M58" s="87">
        <v>11</v>
      </c>
      <c r="N58" s="87">
        <v>1.2</v>
      </c>
      <c r="O58" s="85">
        <v>2.5</v>
      </c>
      <c r="P58" s="85">
        <v>2.5</v>
      </c>
      <c r="T58" s="88"/>
    </row>
    <row r="59" spans="1:20" hidden="1">
      <c r="E59" s="87">
        <v>7</v>
      </c>
      <c r="F59" s="87">
        <v>12</v>
      </c>
      <c r="G59" s="87">
        <v>1.6</v>
      </c>
      <c r="L59" s="87">
        <v>6.5</v>
      </c>
      <c r="M59" s="87">
        <v>11.5</v>
      </c>
      <c r="N59" s="87">
        <v>1.6</v>
      </c>
      <c r="O59" s="85">
        <v>3</v>
      </c>
      <c r="P59" s="85">
        <v>2</v>
      </c>
      <c r="T59" s="88"/>
    </row>
    <row r="60" spans="1:20" hidden="1">
      <c r="E60" s="87">
        <v>7.5</v>
      </c>
      <c r="F60" s="87">
        <v>13.35</v>
      </c>
      <c r="G60" s="87">
        <v>2</v>
      </c>
      <c r="L60" s="87">
        <v>7</v>
      </c>
      <c r="M60" s="87">
        <v>11.7</v>
      </c>
      <c r="N60" s="87">
        <v>2</v>
      </c>
      <c r="O60" s="89">
        <v>3.5</v>
      </c>
      <c r="P60" s="90">
        <v>1.5</v>
      </c>
      <c r="T60" s="88"/>
    </row>
    <row r="61" spans="1:20" hidden="1">
      <c r="E61" s="87">
        <v>7.7</v>
      </c>
      <c r="F61" s="87">
        <v>14.73</v>
      </c>
      <c r="G61" s="87">
        <v>2.4</v>
      </c>
      <c r="L61" s="87">
        <v>7.5</v>
      </c>
      <c r="M61" s="87">
        <v>12</v>
      </c>
      <c r="N61" s="87">
        <v>2.4</v>
      </c>
      <c r="O61" s="85">
        <v>4</v>
      </c>
      <c r="P61" s="85">
        <v>1</v>
      </c>
      <c r="T61" s="88"/>
    </row>
    <row r="62" spans="1:20" hidden="1">
      <c r="E62" s="87">
        <v>8</v>
      </c>
      <c r="F62" s="87">
        <v>16.149999999999999</v>
      </c>
      <c r="G62" s="87">
        <v>2.8</v>
      </c>
      <c r="L62" s="87">
        <v>7.75</v>
      </c>
      <c r="M62" s="87">
        <v>13.3</v>
      </c>
      <c r="N62" s="87">
        <v>2.8</v>
      </c>
      <c r="O62" s="85">
        <v>4.5</v>
      </c>
      <c r="P62" s="85">
        <v>0.5</v>
      </c>
      <c r="T62" s="88"/>
    </row>
    <row r="63" spans="1:20" hidden="1">
      <c r="E63" s="87">
        <v>8.8000000000000007</v>
      </c>
      <c r="F63" s="87">
        <v>17.55</v>
      </c>
      <c r="G63" s="87">
        <v>3.2</v>
      </c>
      <c r="L63" s="87">
        <v>8</v>
      </c>
      <c r="M63" s="87">
        <v>14.7</v>
      </c>
      <c r="N63" s="87">
        <v>3.2</v>
      </c>
      <c r="O63" s="84">
        <v>5</v>
      </c>
      <c r="P63" s="85">
        <v>0</v>
      </c>
      <c r="T63" s="88"/>
    </row>
    <row r="64" spans="1:20" hidden="1">
      <c r="E64" s="87">
        <v>9.9</v>
      </c>
      <c r="F64" s="87">
        <v>19</v>
      </c>
      <c r="G64" s="87">
        <v>3.6</v>
      </c>
      <c r="L64" s="87">
        <v>8.8000000000000007</v>
      </c>
      <c r="M64" s="87">
        <v>16.100000000000001</v>
      </c>
      <c r="N64" s="87">
        <v>3.6</v>
      </c>
      <c r="O64" s="88"/>
      <c r="P64" s="91"/>
      <c r="T64" s="88"/>
    </row>
    <row r="65" spans="4:21" ht="13.8" hidden="1">
      <c r="E65" s="87">
        <v>10.9</v>
      </c>
      <c r="F65" s="87">
        <v>20.45</v>
      </c>
      <c r="G65" s="87">
        <v>4</v>
      </c>
      <c r="L65" s="87">
        <v>9.9</v>
      </c>
      <c r="M65" s="87">
        <v>17.5</v>
      </c>
      <c r="N65" s="87">
        <v>4</v>
      </c>
      <c r="O65" s="100" t="s">
        <v>37</v>
      </c>
      <c r="P65" s="100"/>
      <c r="T65" s="86"/>
    </row>
    <row r="66" spans="4:21" hidden="1">
      <c r="E66" s="87">
        <v>11.9</v>
      </c>
      <c r="F66" s="87">
        <v>21.95</v>
      </c>
      <c r="G66" s="87">
        <v>4.4000000000000004</v>
      </c>
      <c r="L66" s="87">
        <v>10.9</v>
      </c>
      <c r="M66" s="87">
        <v>19</v>
      </c>
      <c r="N66" s="87">
        <v>4.4000000000000004</v>
      </c>
      <c r="T66" s="88"/>
    </row>
    <row r="67" spans="4:21" hidden="1">
      <c r="E67" s="87">
        <v>12.8</v>
      </c>
      <c r="F67" s="87">
        <v>23.45</v>
      </c>
      <c r="G67" s="87">
        <v>4.8</v>
      </c>
      <c r="L67" s="87">
        <v>11.9</v>
      </c>
      <c r="M67" s="87">
        <v>20.399999999999999</v>
      </c>
      <c r="N67" s="87">
        <v>4.8</v>
      </c>
      <c r="T67" s="88"/>
    </row>
    <row r="68" spans="4:21" hidden="1">
      <c r="E68" s="87">
        <v>13.9</v>
      </c>
      <c r="F68" s="87">
        <v>24.95</v>
      </c>
      <c r="G68" s="87">
        <v>5.2</v>
      </c>
      <c r="L68" s="87">
        <v>12.9</v>
      </c>
      <c r="M68" s="87">
        <v>21.9</v>
      </c>
      <c r="N68" s="87">
        <v>5.2</v>
      </c>
      <c r="T68" s="88"/>
    </row>
    <row r="69" spans="4:21" hidden="1">
      <c r="E69" s="87">
        <v>14.9</v>
      </c>
      <c r="F69" s="87">
        <v>26.55</v>
      </c>
      <c r="G69" s="87">
        <v>5.6</v>
      </c>
      <c r="L69" s="87">
        <v>13.9</v>
      </c>
      <c r="M69" s="87">
        <v>23.4</v>
      </c>
      <c r="N69" s="87">
        <v>5.6</v>
      </c>
      <c r="T69" s="88"/>
    </row>
    <row r="70" spans="4:21" hidden="1">
      <c r="E70" s="87">
        <v>15.9</v>
      </c>
      <c r="F70" s="87">
        <v>28.55</v>
      </c>
      <c r="G70" s="87">
        <v>6</v>
      </c>
      <c r="L70" s="87">
        <v>14.9</v>
      </c>
      <c r="M70" s="87">
        <v>24.9</v>
      </c>
      <c r="N70" s="87">
        <v>6</v>
      </c>
      <c r="T70" s="88"/>
    </row>
    <row r="71" spans="4:21" hidden="1">
      <c r="E71" s="87">
        <v>17</v>
      </c>
      <c r="F71" s="87">
        <v>29.75</v>
      </c>
      <c r="G71" s="87">
        <v>6.4</v>
      </c>
      <c r="L71" s="87">
        <v>16</v>
      </c>
      <c r="M71" s="87">
        <v>26.5</v>
      </c>
      <c r="N71" s="87">
        <v>6.4</v>
      </c>
      <c r="T71" s="88"/>
    </row>
    <row r="72" spans="4:21" hidden="1">
      <c r="E72" s="87">
        <v>18.100000000000001</v>
      </c>
      <c r="F72" s="87">
        <v>31.35</v>
      </c>
      <c r="G72" s="87">
        <v>6.8</v>
      </c>
      <c r="L72" s="87">
        <v>17</v>
      </c>
      <c r="M72" s="87">
        <v>28.5</v>
      </c>
      <c r="N72" s="87">
        <v>6.8</v>
      </c>
      <c r="T72" s="88"/>
    </row>
    <row r="73" spans="4:21" hidden="1">
      <c r="E73" s="87">
        <v>19.100000000000001</v>
      </c>
      <c r="F73" s="87">
        <v>33.1</v>
      </c>
      <c r="G73" s="87">
        <v>7.2</v>
      </c>
      <c r="L73" s="87">
        <v>18.100000000000001</v>
      </c>
      <c r="M73" s="87">
        <v>29.7</v>
      </c>
      <c r="N73" s="87">
        <v>7.2</v>
      </c>
      <c r="T73" s="88"/>
    </row>
    <row r="74" spans="4:21" hidden="1">
      <c r="E74" s="87">
        <v>20.2</v>
      </c>
      <c r="F74" s="87">
        <v>34.799999999999997</v>
      </c>
      <c r="G74" s="87">
        <v>7.6</v>
      </c>
      <c r="L74" s="87">
        <v>19.2</v>
      </c>
      <c r="M74" s="87">
        <v>31.3</v>
      </c>
      <c r="N74" s="87">
        <v>7.6</v>
      </c>
      <c r="T74" s="88"/>
    </row>
    <row r="75" spans="4:21" hidden="1">
      <c r="E75" s="87">
        <v>21.3</v>
      </c>
      <c r="F75" s="87">
        <v>36.5</v>
      </c>
      <c r="G75" s="87">
        <v>8</v>
      </c>
      <c r="L75" s="87">
        <v>20.2</v>
      </c>
      <c r="M75" s="87">
        <v>33</v>
      </c>
      <c r="N75" s="87">
        <v>8</v>
      </c>
      <c r="T75" s="88"/>
    </row>
    <row r="76" spans="4:21" ht="13.8" hidden="1">
      <c r="E76" s="92"/>
      <c r="F76" s="92"/>
      <c r="G76" s="93"/>
      <c r="L76" s="94"/>
      <c r="M76" s="95"/>
      <c r="N76" s="95"/>
      <c r="T76" s="88"/>
      <c r="U76" s="93"/>
    </row>
    <row r="77" spans="4:21" hidden="1">
      <c r="D77" s="88"/>
      <c r="E77" s="101" t="s">
        <v>38</v>
      </c>
      <c r="F77" s="101"/>
      <c r="G77" s="101"/>
      <c r="H77" s="88"/>
      <c r="I77" s="88"/>
      <c r="J77" s="88"/>
      <c r="K77" s="88"/>
      <c r="L77" s="101" t="s">
        <v>39</v>
      </c>
      <c r="M77" s="101"/>
      <c r="N77" s="101"/>
      <c r="T77" s="88"/>
      <c r="U77" s="88"/>
    </row>
    <row r="78" spans="4:21" hidden="1"/>
    <row r="79" spans="4:21" hidden="1"/>
  </sheetData>
  <sheetProtection algorithmName="SHA-512" hashValue="lJHZ72JpT9XwOD3gC2/1qI4C34uu2UVz+u5BDXeD2lGU+YmGPwDZ2waLL2cw+4Z0dela6gr6UCIZAvHmY04/VA==" saltValue="HRXo1GWTN/lvQ5rM5hh5/Q==" spinCount="100000" sheet="1" selectLockedCells="1"/>
  <mergeCells count="17">
    <mergeCell ref="E3:I3"/>
    <mergeCell ref="O3:Q3"/>
    <mergeCell ref="A1:D1"/>
    <mergeCell ref="F1:I1"/>
    <mergeCell ref="O1:P1"/>
    <mergeCell ref="A2:H2"/>
    <mergeCell ref="I2:S2"/>
    <mergeCell ref="A6:A7"/>
    <mergeCell ref="B6:B7"/>
    <mergeCell ref="C6:C7"/>
    <mergeCell ref="D6:I6"/>
    <mergeCell ref="L6:L7"/>
    <mergeCell ref="O65:P65"/>
    <mergeCell ref="E77:G77"/>
    <mergeCell ref="L77:N77"/>
    <mergeCell ref="E4:I4"/>
    <mergeCell ref="O4:Q4"/>
  </mergeCells>
  <conditionalFormatting sqref="R8:R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count="3">
    <dataValidation allowBlank="1" showInputMessage="1" showErrorMessage="1" promptTitle="     Inscrire  F  ou  G" prompt="_x000a_   Saisie indispensable_x000a_     pour différencier_x000a_       les barèmes" sqref="B6" xr:uid="{AE53645D-1E57-4F37-A866-9250B4ACE2BA}"/>
    <dataValidation type="custom" allowBlank="1" showErrorMessage="1" errorTitle="--------- ATTENTION ----------" error="Ne rien inscrire dans cette cellule qui contient une formule." sqref="C43:R45 A43" xr:uid="{4A8EA224-A95E-4040-9880-F0D439886FF2}">
      <formula1>"&amp;&amp;&amp;"</formula1>
    </dataValidation>
    <dataValidation type="list" allowBlank="1" showInputMessage="1" showErrorMessage="1" sqref="B8:B42" xr:uid="{A3A9DA15-6033-4706-A145-EB46BADCF3DA}">
      <formula1>"F,G"</formula1>
    </dataValidation>
  </dataValidations>
  <printOptions horizontalCentered="1"/>
  <pageMargins left="0.25" right="0.25" top="0.75" bottom="0.75" header="0.3" footer="0.3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CCF javelot BAC PRO 2018</vt:lpstr>
      <vt:lpstr>'CCF javelot BAC PRO 2018'!Ensemble_des_plages_colorées</vt:lpstr>
      <vt:lpstr>'CCF javelot BAC PRO 2018'!Ensemble_des_plages_de_formules</vt:lpstr>
      <vt:lpstr>'CCF javelot BAC PRO 2018'!Ensemble_des_plages_de_saisie_de_perf</vt:lpstr>
      <vt:lpstr>'CCF javelot BAC PRO 2018'!Zone_d_impression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 Samson</dc:creator>
  <cp:lastModifiedBy>Utilisateur</cp:lastModifiedBy>
  <cp:lastPrinted>2018-11-20T21:53:40Z</cp:lastPrinted>
  <dcterms:created xsi:type="dcterms:W3CDTF">2018-05-14T18:28:57Z</dcterms:created>
  <dcterms:modified xsi:type="dcterms:W3CDTF">2018-11-20T21:53:48Z</dcterms:modified>
</cp:coreProperties>
</file>