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2" activeTab="0"/>
  </bookViews>
  <sheets>
    <sheet name="Haies" sheetId="1" r:id="rId1"/>
  </sheets>
  <definedNames>
    <definedName name="Ensemble_des_plages_colorées">('Haies'!$E$7:$W$45,'Haies'!$C$43:$D$45,'Haies'!$A$43)</definedName>
    <definedName name="Ensemble_des_plages_de_formules">('Haies'!$E$8:$W$42,'Haies'!$D$43:$W$45,'Haies'!$A$43)</definedName>
    <definedName name="Ensemble_des_plages_de_saisie_de_perf">'Haies'!$D$8:$D$42</definedName>
    <definedName name="noteélan">#REF!</definedName>
    <definedName name="noteperf">#REF!</definedName>
    <definedName name="noteprojet">#REF!</definedName>
    <definedName name="perfélan">#REF!</definedName>
    <definedName name="perffilles">#REF!</definedName>
    <definedName name="perfgars">#REF!</definedName>
    <definedName name="projet">#REF!</definedName>
  </definedNames>
  <calcPr fullCalcOnLoad="1"/>
</workbook>
</file>

<file path=xl/sharedStrings.xml><?xml version="1.0" encoding="utf-8"?>
<sst xmlns="http://schemas.openxmlformats.org/spreadsheetml/2006/main" count="44" uniqueCount="42">
  <si>
    <t>Lycée :</t>
  </si>
  <si>
    <t>CAP BEP CCF 2011</t>
  </si>
  <si>
    <t>EPS</t>
  </si>
  <si>
    <t>Classe</t>
  </si>
  <si>
    <t>ACTIVITE</t>
  </si>
  <si>
    <t>Date</t>
  </si>
  <si>
    <t>HAIES</t>
  </si>
  <si>
    <t>Ne pas oublier de remplir la colonne Sx (sexe)</t>
  </si>
  <si>
    <t>Ne rien écrire dans les cellules colorées</t>
  </si>
  <si>
    <t>NOMS</t>
  </si>
  <si>
    <t>Prénoms</t>
  </si>
  <si>
    <t>Sx</t>
  </si>
  <si>
    <t xml:space="preserve">Note </t>
  </si>
  <si>
    <t>Appuis inter haies   / 3 points</t>
  </si>
  <si>
    <t>préparation</t>
  </si>
  <si>
    <t>Total</t>
  </si>
  <si>
    <t>Temps</t>
  </si>
  <si>
    <t>/ 15</t>
  </si>
  <si>
    <t>int 1</t>
  </si>
  <si>
    <t>int 2</t>
  </si>
  <si>
    <t>int 3</t>
  </si>
  <si>
    <t>int 4</t>
  </si>
  <si>
    <t>int 5</t>
  </si>
  <si>
    <t>int 6</t>
  </si>
  <si>
    <t>int 7</t>
  </si>
  <si>
    <t>5 premiers</t>
  </si>
  <si>
    <t>note / 3</t>
  </si>
  <si>
    <t>/ 2</t>
  </si>
  <si>
    <t>/ 20</t>
  </si>
  <si>
    <t>exemple</t>
  </si>
  <si>
    <t>garçon</t>
  </si>
  <si>
    <t>G</t>
  </si>
  <si>
    <t>fille</t>
  </si>
  <si>
    <t>F</t>
  </si>
  <si>
    <t>2  élèves</t>
  </si>
  <si>
    <t>Min.</t>
  </si>
  <si>
    <t>1  fille</t>
  </si>
  <si>
    <t>Moy.</t>
  </si>
  <si>
    <t>Max.</t>
  </si>
  <si>
    <t>perffilles</t>
  </si>
  <si>
    <t>perfgars</t>
  </si>
  <si>
    <t>noteperf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</si>
</sst>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"/>
    <numFmt numFmtId="167" formatCode="?0.0"/>
    <numFmt numFmtId="168" formatCode="0.00"/>
  </numFmts>
  <fonts count="22">
    <font>
      <sz val="10"/>
      <name val="Geneva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name val="Geneva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Geneva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5" fillId="0" borderId="0" applyNumberFormat="0" applyFill="0" applyBorder="0" applyAlignment="0" applyProtection="0"/>
  </cellStyleXfs>
  <cellXfs count="83">
    <xf numFmtId="164" fontId="0" fillId="0" borderId="0" xfId="0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Font="1" applyAlignment="1" applyProtection="1">
      <alignment horizontal="center"/>
      <protection/>
    </xf>
    <xf numFmtId="164" fontId="3" fillId="2" borderId="1" xfId="0" applyFont="1" applyFill="1" applyBorder="1" applyAlignment="1" applyProtection="1">
      <alignment vertical="center"/>
      <protection locked="0"/>
    </xf>
    <xf numFmtId="164" fontId="3" fillId="2" borderId="2" xfId="0" applyFont="1" applyFill="1" applyBorder="1" applyAlignment="1" applyProtection="1">
      <alignment vertical="center"/>
      <protection locked="0"/>
    </xf>
    <xf numFmtId="164" fontId="3" fillId="2" borderId="3" xfId="0" applyFont="1" applyFill="1" applyBorder="1" applyAlignment="1" applyProtection="1">
      <alignment vertical="center"/>
      <protection locked="0"/>
    </xf>
    <xf numFmtId="164" fontId="2" fillId="0" borderId="0" xfId="0" applyFont="1" applyBorder="1" applyAlignment="1" applyProtection="1">
      <alignment vertical="center"/>
      <protection/>
    </xf>
    <xf numFmtId="164" fontId="4" fillId="3" borderId="4" xfId="0" applyFont="1" applyFill="1" applyBorder="1" applyAlignment="1" applyProtection="1">
      <alignment horizontal="center" vertical="center"/>
      <protection/>
    </xf>
    <xf numFmtId="164" fontId="2" fillId="2" borderId="0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horizontal="center" vertical="center"/>
      <protection/>
    </xf>
    <xf numFmtId="164" fontId="6" fillId="2" borderId="0" xfId="0" applyFont="1" applyFill="1" applyBorder="1" applyAlignment="1" applyProtection="1">
      <alignment horizontal="center" vertical="center"/>
      <protection/>
    </xf>
    <xf numFmtId="164" fontId="7" fillId="2" borderId="0" xfId="0" applyFont="1" applyFill="1" applyBorder="1" applyAlignment="1" applyProtection="1">
      <alignment horizontal="center" vertical="center"/>
      <protection/>
    </xf>
    <xf numFmtId="164" fontId="2" fillId="2" borderId="0" xfId="0" applyFont="1" applyFill="1" applyBorder="1" applyAlignment="1" applyProtection="1">
      <alignment horizontal="center" vertical="center"/>
      <protection/>
    </xf>
    <xf numFmtId="164" fontId="2" fillId="0" borderId="5" xfId="0" applyFont="1" applyBorder="1" applyAlignment="1" applyProtection="1">
      <alignment horizontal="center" vertical="center"/>
      <protection locked="0"/>
    </xf>
    <xf numFmtId="165" fontId="8" fillId="0" borderId="6" xfId="0" applyNumberFormat="1" applyFont="1" applyBorder="1" applyAlignment="1" applyProtection="1">
      <alignment horizontal="center" vertical="center"/>
      <protection/>
    </xf>
    <xf numFmtId="165" fontId="8" fillId="3" borderId="7" xfId="0" applyNumberFormat="1" applyFont="1" applyFill="1" applyBorder="1" applyAlignment="1" applyProtection="1">
      <alignment horizontal="center" vertical="center"/>
      <protection/>
    </xf>
    <xf numFmtId="164" fontId="2" fillId="0" borderId="8" xfId="0" applyFont="1" applyBorder="1" applyAlignment="1" applyProtection="1">
      <alignment vertical="center"/>
      <protection locked="0"/>
    </xf>
    <xf numFmtId="165" fontId="8" fillId="0" borderId="9" xfId="0" applyNumberFormat="1" applyFont="1" applyFill="1" applyBorder="1" applyAlignment="1" applyProtection="1">
      <alignment vertical="center"/>
      <protection locked="0"/>
    </xf>
    <xf numFmtId="164" fontId="9" fillId="0" borderId="0" xfId="0" applyFont="1" applyAlignment="1" applyProtection="1">
      <alignment vertical="center"/>
      <protection/>
    </xf>
    <xf numFmtId="164" fontId="2" fillId="0" borderId="0" xfId="0" applyFont="1" applyAlignment="1" applyProtection="1">
      <alignment vertical="center"/>
      <protection/>
    </xf>
    <xf numFmtId="164" fontId="2" fillId="0" borderId="0" xfId="0" applyFont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horizontal="center" vertical="center"/>
      <protection/>
    </xf>
    <xf numFmtId="164" fontId="9" fillId="0" borderId="0" xfId="0" applyFont="1" applyBorder="1" applyAlignment="1" applyProtection="1">
      <alignment horizontal="center" vertical="center"/>
      <protection/>
    </xf>
    <xf numFmtId="164" fontId="11" fillId="0" borderId="10" xfId="0" applyFont="1" applyBorder="1" applyAlignment="1" applyProtection="1">
      <alignment horizontal="center" vertical="center"/>
      <protection/>
    </xf>
    <xf numFmtId="164" fontId="11" fillId="0" borderId="11" xfId="0" applyFont="1" applyBorder="1" applyAlignment="1" applyProtection="1">
      <alignment horizontal="center" vertical="center"/>
      <protection/>
    </xf>
    <xf numFmtId="164" fontId="12" fillId="0" borderId="12" xfId="0" applyFont="1" applyFill="1" applyBorder="1" applyAlignment="1" applyProtection="1">
      <alignment horizontal="center" vertical="center"/>
      <protection/>
    </xf>
    <xf numFmtId="164" fontId="13" fillId="0" borderId="13" xfId="0" applyFont="1" applyBorder="1" applyAlignment="1" applyProtection="1">
      <alignment horizontal="center" vertical="center" wrapText="1"/>
      <protection/>
    </xf>
    <xf numFmtId="164" fontId="10" fillId="0" borderId="12" xfId="0" applyFont="1" applyBorder="1" applyAlignment="1" applyProtection="1">
      <alignment horizontal="center" vertical="center" wrapText="1"/>
      <protection/>
    </xf>
    <xf numFmtId="164" fontId="10" fillId="0" borderId="14" xfId="0" applyFont="1" applyBorder="1" applyAlignment="1" applyProtection="1">
      <alignment horizontal="center" vertical="center" wrapText="1"/>
      <protection/>
    </xf>
    <xf numFmtId="164" fontId="10" fillId="0" borderId="12" xfId="0" applyFont="1" applyBorder="1" applyAlignment="1" applyProtection="1">
      <alignment horizontal="center" vertical="center"/>
      <protection/>
    </xf>
    <xf numFmtId="164" fontId="14" fillId="0" borderId="1" xfId="20" applyNumberFormat="1" applyFont="1" applyFill="1" applyBorder="1" applyAlignment="1" applyProtection="1">
      <alignment vertical="center" wrapText="1"/>
      <protection/>
    </xf>
    <xf numFmtId="164" fontId="14" fillId="0" borderId="4" xfId="20" applyNumberFormat="1" applyFont="1" applyFill="1" applyBorder="1" applyAlignment="1" applyProtection="1">
      <alignment horizontal="center" vertical="center"/>
      <protection/>
    </xf>
    <xf numFmtId="164" fontId="14" fillId="0" borderId="10" xfId="20" applyNumberFormat="1" applyFont="1" applyFill="1" applyBorder="1" applyAlignment="1" applyProtection="1">
      <alignment horizontal="center" vertical="center"/>
      <protection/>
    </xf>
    <xf numFmtId="164" fontId="14" fillId="0" borderId="15" xfId="20" applyNumberFormat="1" applyFont="1" applyFill="1" applyBorder="1" applyAlignment="1" applyProtection="1">
      <alignment horizontal="center" vertical="center"/>
      <protection/>
    </xf>
    <xf numFmtId="164" fontId="14" fillId="0" borderId="16" xfId="20" applyNumberFormat="1" applyFont="1" applyFill="1" applyBorder="1" applyAlignment="1" applyProtection="1">
      <alignment horizontal="center" vertical="center"/>
      <protection/>
    </xf>
    <xf numFmtId="164" fontId="14" fillId="0" borderId="0" xfId="20" applyNumberFormat="1" applyFont="1" applyFill="1" applyBorder="1" applyAlignment="1" applyProtection="1">
      <alignment horizontal="center" vertical="center"/>
      <protection/>
    </xf>
    <xf numFmtId="164" fontId="14" fillId="0" borderId="7" xfId="20" applyNumberFormat="1" applyFont="1" applyFill="1" applyBorder="1" applyAlignment="1" applyProtection="1">
      <alignment horizontal="center" vertical="center"/>
      <protection/>
    </xf>
    <xf numFmtId="164" fontId="16" fillId="0" borderId="17" xfId="0" applyFont="1" applyBorder="1" applyAlignment="1" applyProtection="1">
      <alignment horizontal="left" vertical="center"/>
      <protection locked="0"/>
    </xf>
    <xf numFmtId="164" fontId="2" fillId="0" borderId="18" xfId="0" applyFont="1" applyBorder="1" applyAlignment="1" applyProtection="1">
      <alignment horizontal="center"/>
      <protection locked="0"/>
    </xf>
    <xf numFmtId="164" fontId="16" fillId="0" borderId="19" xfId="0" applyFont="1" applyBorder="1" applyAlignment="1" applyProtection="1">
      <alignment horizontal="center" vertical="center"/>
      <protection locked="0"/>
    </xf>
    <xf numFmtId="164" fontId="16" fillId="4" borderId="20" xfId="0" applyFont="1" applyFill="1" applyBorder="1" applyAlignment="1" applyProtection="1">
      <alignment horizontal="center" vertical="center"/>
      <protection/>
    </xf>
    <xf numFmtId="164" fontId="16" fillId="2" borderId="21" xfId="0" applyFont="1" applyFill="1" applyBorder="1" applyAlignment="1" applyProtection="1">
      <alignment horizontal="center" vertical="center"/>
      <protection locked="0"/>
    </xf>
    <xf numFmtId="164" fontId="16" fillId="2" borderId="22" xfId="0" applyFont="1" applyFill="1" applyBorder="1" applyAlignment="1" applyProtection="1">
      <alignment horizontal="center" vertical="center"/>
      <protection locked="0"/>
    </xf>
    <xf numFmtId="164" fontId="16" fillId="2" borderId="23" xfId="0" applyFont="1" applyFill="1" applyBorder="1" applyAlignment="1" applyProtection="1">
      <alignment horizontal="center" vertical="center"/>
      <protection locked="0"/>
    </xf>
    <xf numFmtId="164" fontId="16" fillId="2" borderId="24" xfId="0" applyFont="1" applyFill="1" applyBorder="1" applyAlignment="1" applyProtection="1">
      <alignment horizontal="center" vertical="center"/>
      <protection locked="0"/>
    </xf>
    <xf numFmtId="164" fontId="16" fillId="2" borderId="25" xfId="0" applyFont="1" applyFill="1" applyBorder="1" applyAlignment="1" applyProtection="1">
      <alignment horizontal="center" vertical="center"/>
      <protection locked="0"/>
    </xf>
    <xf numFmtId="164" fontId="16" fillId="2" borderId="26" xfId="0" applyFont="1" applyFill="1" applyBorder="1" applyAlignment="1" applyProtection="1">
      <alignment horizontal="center" vertical="center"/>
      <protection/>
    </xf>
    <xf numFmtId="164" fontId="16" fillId="4" borderId="27" xfId="0" applyFont="1" applyFill="1" applyBorder="1" applyAlignment="1" applyProtection="1">
      <alignment horizontal="center" vertical="center"/>
      <protection/>
    </xf>
    <xf numFmtId="164" fontId="16" fillId="2" borderId="19" xfId="0" applyFont="1" applyFill="1" applyBorder="1" applyAlignment="1" applyProtection="1">
      <alignment horizontal="center" vertical="center"/>
      <protection locked="0"/>
    </xf>
    <xf numFmtId="164" fontId="7" fillId="5" borderId="18" xfId="0" applyFont="1" applyFill="1" applyBorder="1" applyAlignment="1" applyProtection="1">
      <alignment horizontal="center" vertical="center"/>
      <protection/>
    </xf>
    <xf numFmtId="164" fontId="2" fillId="6" borderId="0" xfId="0" applyFont="1" applyFill="1" applyAlignment="1" applyProtection="1">
      <alignment/>
      <protection locked="0"/>
    </xf>
    <xf numFmtId="164" fontId="2" fillId="0" borderId="0" xfId="0" applyFont="1" applyAlignment="1" applyProtection="1">
      <alignment/>
      <protection locked="0"/>
    </xf>
    <xf numFmtId="164" fontId="16" fillId="0" borderId="28" xfId="0" applyFont="1" applyBorder="1" applyAlignment="1" applyProtection="1">
      <alignment horizontal="left" vertical="center"/>
      <protection locked="0"/>
    </xf>
    <xf numFmtId="164" fontId="2" fillId="0" borderId="27" xfId="0" applyFont="1" applyBorder="1" applyAlignment="1" applyProtection="1">
      <alignment horizontal="center"/>
      <protection locked="0"/>
    </xf>
    <xf numFmtId="164" fontId="16" fillId="0" borderId="26" xfId="0" applyFont="1" applyBorder="1" applyAlignment="1" applyProtection="1">
      <alignment horizontal="center" vertical="center"/>
      <protection locked="0"/>
    </xf>
    <xf numFmtId="164" fontId="16" fillId="2" borderId="29" xfId="0" applyFont="1" applyFill="1" applyBorder="1" applyAlignment="1" applyProtection="1">
      <alignment horizontal="center" vertical="center"/>
      <protection locked="0"/>
    </xf>
    <xf numFmtId="164" fontId="16" fillId="2" borderId="30" xfId="0" applyFont="1" applyFill="1" applyBorder="1" applyAlignment="1" applyProtection="1">
      <alignment horizontal="center" vertical="center"/>
      <protection locked="0"/>
    </xf>
    <xf numFmtId="164" fontId="16" fillId="2" borderId="26" xfId="0" applyFont="1" applyFill="1" applyBorder="1" applyAlignment="1" applyProtection="1">
      <alignment horizontal="center" vertical="center"/>
      <protection locked="0"/>
    </xf>
    <xf numFmtId="164" fontId="7" fillId="5" borderId="27" xfId="0" applyFont="1" applyFill="1" applyBorder="1" applyAlignment="1" applyProtection="1">
      <alignment horizontal="center" vertical="center"/>
      <protection/>
    </xf>
    <xf numFmtId="164" fontId="2" fillId="0" borderId="25" xfId="0" applyFont="1" applyBorder="1" applyAlignment="1" applyProtection="1">
      <alignment/>
      <protection/>
    </xf>
    <xf numFmtId="164" fontId="16" fillId="0" borderId="31" xfId="0" applyFont="1" applyBorder="1" applyAlignment="1" applyProtection="1">
      <alignment horizontal="left" vertical="center"/>
      <protection locked="0"/>
    </xf>
    <xf numFmtId="164" fontId="2" fillId="0" borderId="32" xfId="0" applyFont="1" applyBorder="1" applyAlignment="1" applyProtection="1">
      <alignment horizontal="center"/>
      <protection locked="0"/>
    </xf>
    <xf numFmtId="164" fontId="16" fillId="0" borderId="33" xfId="0" applyFont="1" applyBorder="1" applyAlignment="1" applyProtection="1">
      <alignment horizontal="center" vertical="center"/>
      <protection locked="0"/>
    </xf>
    <xf numFmtId="164" fontId="16" fillId="4" borderId="32" xfId="0" applyFont="1" applyFill="1" applyBorder="1" applyAlignment="1" applyProtection="1">
      <alignment horizontal="center" vertical="center"/>
      <protection/>
    </xf>
    <xf numFmtId="164" fontId="16" fillId="2" borderId="34" xfId="0" applyFont="1" applyFill="1" applyBorder="1" applyAlignment="1" applyProtection="1">
      <alignment horizontal="center" vertical="center"/>
      <protection locked="0"/>
    </xf>
    <xf numFmtId="164" fontId="16" fillId="2" borderId="35" xfId="0" applyFont="1" applyFill="1" applyBorder="1" applyAlignment="1" applyProtection="1">
      <alignment horizontal="center" vertical="center"/>
      <protection locked="0"/>
    </xf>
    <xf numFmtId="164" fontId="16" fillId="2" borderId="36" xfId="0" applyFont="1" applyFill="1" applyBorder="1" applyAlignment="1" applyProtection="1">
      <alignment horizontal="center" vertical="center"/>
      <protection locked="0"/>
    </xf>
    <xf numFmtId="164" fontId="16" fillId="2" borderId="37" xfId="0" applyFont="1" applyFill="1" applyBorder="1" applyAlignment="1" applyProtection="1">
      <alignment horizontal="center" vertical="center"/>
      <protection locked="0"/>
    </xf>
    <xf numFmtId="164" fontId="16" fillId="2" borderId="33" xfId="0" applyFont="1" applyFill="1" applyBorder="1" applyAlignment="1" applyProtection="1">
      <alignment horizontal="center" vertical="center"/>
      <protection locked="0"/>
    </xf>
    <xf numFmtId="164" fontId="17" fillId="7" borderId="25" xfId="0" applyNumberFormat="1" applyFont="1" applyFill="1" applyBorder="1" applyAlignment="1" applyProtection="1">
      <alignment horizontal="center" vertical="center"/>
      <protection/>
    </xf>
    <xf numFmtId="164" fontId="18" fillId="0" borderId="0" xfId="0" applyFont="1" applyBorder="1" applyAlignment="1" applyProtection="1">
      <alignment/>
      <protection/>
    </xf>
    <xf numFmtId="164" fontId="12" fillId="8" borderId="5" xfId="0" applyFont="1" applyFill="1" applyBorder="1" applyAlignment="1" applyProtection="1">
      <alignment horizontal="center"/>
      <protection/>
    </xf>
    <xf numFmtId="166" fontId="12" fillId="8" borderId="5" xfId="0" applyNumberFormat="1" applyFont="1" applyFill="1" applyBorder="1" applyAlignment="1" applyProtection="1">
      <alignment horizontal="center"/>
      <protection/>
    </xf>
    <xf numFmtId="167" fontId="12" fillId="8" borderId="5" xfId="0" applyNumberFormat="1" applyFont="1" applyFill="1" applyBorder="1" applyAlignment="1" applyProtection="1">
      <alignment horizontal="center"/>
      <protection/>
    </xf>
    <xf numFmtId="164" fontId="18" fillId="7" borderId="25" xfId="0" applyFont="1" applyFill="1" applyBorder="1" applyAlignment="1" applyProtection="1">
      <alignment horizontal="center" vertical="center"/>
      <protection/>
    </xf>
    <xf numFmtId="164" fontId="12" fillId="8" borderId="25" xfId="0" applyFont="1" applyFill="1" applyBorder="1" applyAlignment="1" applyProtection="1">
      <alignment horizontal="center"/>
      <protection/>
    </xf>
    <xf numFmtId="164" fontId="10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 horizontal="center"/>
      <protection locked="0"/>
    </xf>
    <xf numFmtId="164" fontId="0" fillId="0" borderId="25" xfId="0" applyFont="1" applyBorder="1" applyAlignment="1" applyProtection="1">
      <alignment horizontal="center"/>
      <protection/>
    </xf>
    <xf numFmtId="164" fontId="19" fillId="0" borderId="0" xfId="0" applyFont="1" applyAlignment="1" applyProtection="1">
      <alignment/>
      <protection/>
    </xf>
    <xf numFmtId="164" fontId="2" fillId="0" borderId="25" xfId="0" applyFont="1" applyBorder="1" applyAlignment="1" applyProtection="1">
      <alignment horizontal="center"/>
      <protection/>
    </xf>
    <xf numFmtId="168" fontId="20" fillId="0" borderId="25" xfId="0" applyNumberFormat="1" applyFont="1" applyBorder="1" applyAlignment="1">
      <alignment horizontal="center" vertical="top" wrapText="1"/>
    </xf>
    <xf numFmtId="164" fontId="21" fillId="0" borderId="25" xfId="0" applyFon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3">
    <dxf>
      <font>
        <b/>
        <i val="0"/>
      </font>
      <fill>
        <patternFill patternType="solid">
          <fgColor rgb="FF993300"/>
          <bgColor rgb="FFFF0000"/>
        </patternFill>
      </fill>
      <border/>
    </dxf>
    <dxf>
      <font>
        <b/>
        <i val="0"/>
        <color rgb="FF000000"/>
      </font>
      <fill>
        <patternFill patternType="solid">
          <fgColor rgb="FFCCFFFF"/>
          <bgColor rgb="FFCCFFFF"/>
        </patternFill>
      </fill>
      <border/>
    </dxf>
    <dxf>
      <font>
        <b/>
        <i val="0"/>
      </font>
      <fill>
        <patternFill patternType="solid">
          <fgColor rgb="FFCCCCFF"/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showGridLines="0" tabSelected="1" workbookViewId="0" topLeftCell="A1">
      <pane ySplit="7" topLeftCell="A8" activePane="bottomLeft" state="frozen"/>
      <selection pane="topLeft" activeCell="A1" sqref="A1"/>
      <selection pane="bottomLeft" activeCell="H16" sqref="H16"/>
    </sheetView>
  </sheetViews>
  <sheetFormatPr defaultColWidth="11.00390625" defaultRowHeight="12.75"/>
  <cols>
    <col min="1" max="1" width="11.75390625" style="1" customWidth="1"/>
    <col min="2" max="2" width="10.25390625" style="1" customWidth="1"/>
    <col min="3" max="3" width="4.125" style="2" customWidth="1"/>
    <col min="4" max="4" width="7.00390625" style="1" customWidth="1"/>
    <col min="5" max="5" width="8.75390625" style="1" customWidth="1"/>
    <col min="6" max="6" width="4.25390625" style="1" customWidth="1"/>
    <col min="7" max="12" width="4.875" style="1" customWidth="1"/>
    <col min="13" max="20" width="0" style="1" hidden="1" customWidth="1"/>
    <col min="21" max="21" width="6.625" style="1" customWidth="1"/>
    <col min="22" max="26" width="10.125" style="1" customWidth="1"/>
    <col min="27" max="16384" width="11.375" style="1" customWidth="1"/>
  </cols>
  <sheetData>
    <row r="1" spans="1:24" s="6" customFormat="1" ht="15.75" customHeight="1">
      <c r="A1" s="3" t="s">
        <v>0</v>
      </c>
      <c r="B1" s="4"/>
      <c r="C1" s="5"/>
      <c r="E1" s="7" t="s">
        <v>1</v>
      </c>
      <c r="F1" s="7"/>
      <c r="G1" s="7"/>
      <c r="H1" s="7"/>
      <c r="I1" s="7"/>
      <c r="J1" s="8"/>
      <c r="K1" s="9" t="s">
        <v>2</v>
      </c>
      <c r="L1" s="9"/>
      <c r="M1" s="8"/>
      <c r="N1" s="8"/>
      <c r="O1" s="8"/>
      <c r="P1" s="8"/>
      <c r="Q1" s="8"/>
      <c r="R1" s="8"/>
      <c r="S1" s="8"/>
      <c r="T1" s="8"/>
      <c r="U1" s="8"/>
      <c r="X1" s="8"/>
    </row>
    <row r="2" spans="1:24" s="6" customFormat="1" ht="15" customHeight="1">
      <c r="A2" s="10"/>
      <c r="B2" s="10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6" customFormat="1" ht="15.75" customHeight="1">
      <c r="A3" s="7" t="s">
        <v>3</v>
      </c>
      <c r="B3" s="7"/>
      <c r="C3" s="12"/>
      <c r="E3" s="7" t="s">
        <v>4</v>
      </c>
      <c r="F3" s="7"/>
      <c r="G3" s="7"/>
      <c r="H3" s="7"/>
      <c r="L3" s="8"/>
      <c r="M3" s="8"/>
      <c r="N3" s="8"/>
      <c r="O3" s="8"/>
      <c r="P3" s="8"/>
      <c r="Q3" s="8"/>
      <c r="R3" s="8"/>
      <c r="S3" s="8"/>
      <c r="T3" s="8"/>
      <c r="U3" s="7" t="s">
        <v>5</v>
      </c>
      <c r="V3" s="7"/>
      <c r="X3" s="8"/>
    </row>
    <row r="4" spans="1:22" s="6" customFormat="1" ht="15.75" customHeight="1">
      <c r="A4" s="13"/>
      <c r="B4" s="13"/>
      <c r="C4" s="14"/>
      <c r="E4" s="15" t="s">
        <v>6</v>
      </c>
      <c r="F4" s="15"/>
      <c r="G4" s="15"/>
      <c r="H4" s="15"/>
      <c r="U4" s="16"/>
      <c r="V4" s="17"/>
    </row>
    <row r="5" spans="1:21" ht="21" customHeight="1">
      <c r="A5" s="18" t="s">
        <v>7</v>
      </c>
      <c r="B5" s="19"/>
      <c r="C5" s="20"/>
      <c r="D5" s="21"/>
      <c r="E5" s="21"/>
      <c r="F5" s="21"/>
      <c r="H5" s="22" t="s">
        <v>8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3" ht="39" customHeight="1">
      <c r="A6" s="23" t="s">
        <v>9</v>
      </c>
      <c r="B6" s="24" t="s">
        <v>10</v>
      </c>
      <c r="C6" s="25" t="s">
        <v>11</v>
      </c>
      <c r="D6" s="26" t="s">
        <v>6</v>
      </c>
      <c r="E6" s="27" t="s">
        <v>12</v>
      </c>
      <c r="F6" s="28" t="s">
        <v>13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 t="s">
        <v>14</v>
      </c>
      <c r="W6" s="29" t="s">
        <v>15</v>
      </c>
    </row>
    <row r="7" spans="1:23" ht="28.5" customHeight="1">
      <c r="A7" s="23"/>
      <c r="B7" s="24"/>
      <c r="C7" s="25"/>
      <c r="D7" s="30" t="s">
        <v>16</v>
      </c>
      <c r="E7" s="31" t="s">
        <v>17</v>
      </c>
      <c r="F7" s="32" t="s">
        <v>18</v>
      </c>
      <c r="G7" s="33" t="s">
        <v>19</v>
      </c>
      <c r="H7" s="33" t="s">
        <v>20</v>
      </c>
      <c r="I7" s="33" t="s">
        <v>21</v>
      </c>
      <c r="J7" s="33" t="s">
        <v>22</v>
      </c>
      <c r="K7" s="33" t="s">
        <v>23</v>
      </c>
      <c r="L7" s="33" t="s">
        <v>24</v>
      </c>
      <c r="M7" s="33" t="s">
        <v>25</v>
      </c>
      <c r="N7" s="33"/>
      <c r="O7" s="33"/>
      <c r="P7" s="33"/>
      <c r="Q7" s="34"/>
      <c r="R7" s="34"/>
      <c r="S7" s="34"/>
      <c r="T7" s="34"/>
      <c r="U7" s="31" t="s">
        <v>26</v>
      </c>
      <c r="V7" s="35" t="s">
        <v>27</v>
      </c>
      <c r="W7" s="36" t="s">
        <v>28</v>
      </c>
    </row>
    <row r="8" spans="1:25" ht="14.25" customHeight="1">
      <c r="A8" s="37" t="s">
        <v>29</v>
      </c>
      <c r="B8" s="37" t="s">
        <v>30</v>
      </c>
      <c r="C8" s="38" t="s">
        <v>31</v>
      </c>
      <c r="D8" s="39">
        <v>34</v>
      </c>
      <c r="E8" s="40">
        <f>IF(AND(ISTEXT(C8),ISNUMBER(D8)),IF(C8="f",VLOOKUP(D8,$D$48:$F$69,3),VLOOKUP(D8,$E$48:$F$69,2)),"")</f>
        <v>12.75</v>
      </c>
      <c r="F8" s="41">
        <v>14</v>
      </c>
      <c r="G8" s="42">
        <v>14</v>
      </c>
      <c r="H8" s="42">
        <v>14</v>
      </c>
      <c r="I8" s="43">
        <v>14</v>
      </c>
      <c r="J8" s="44">
        <v>15</v>
      </c>
      <c r="K8" s="45">
        <v>15</v>
      </c>
      <c r="L8" s="45">
        <v>15</v>
      </c>
      <c r="M8" s="46">
        <f aca="true" t="shared" si="0" ref="M8:O9">IF(G8=F8,1,0)</f>
        <v>1</v>
      </c>
      <c r="N8" s="46">
        <f t="shared" si="0"/>
        <v>1</v>
      </c>
      <c r="O8" s="46">
        <f t="shared" si="0"/>
        <v>1</v>
      </c>
      <c r="P8" s="46">
        <f>COUNTIF(F8:I8,F8)</f>
        <v>4</v>
      </c>
      <c r="Q8" s="46">
        <f>MAX(F8:L8)-MIN(F8:L8)</f>
        <v>1</v>
      </c>
      <c r="R8" s="46">
        <f>IF(L8="","",IF(AND(P8=4,Q8&lt;=1),3,""))</f>
        <v>3</v>
      </c>
      <c r="S8" s="46">
        <f>IF(L8="","",IF(R8=3,"",IF(Q8&lt;=2,2,"")))</f>
      </c>
      <c r="T8" s="1">
        <f>IF(L8="","",IF(SUM(R8:S8)=0,IF(Q8=3,1,0),""))</f>
      </c>
      <c r="U8" s="47">
        <f>IF(L8="","",IF(ISNUMBER(SUM(R8:T8)),SUM(R8:T8),""))</f>
        <v>3</v>
      </c>
      <c r="V8" s="48">
        <v>1</v>
      </c>
      <c r="W8" s="49">
        <f>IF(E8="","",E8+R8+V8)</f>
        <v>16.75</v>
      </c>
      <c r="X8" s="50"/>
      <c r="Y8" s="51"/>
    </row>
    <row r="9" spans="1:25" ht="14.25" customHeight="1">
      <c r="A9" s="52" t="s">
        <v>29</v>
      </c>
      <c r="B9" s="52" t="s">
        <v>32</v>
      </c>
      <c r="C9" s="53" t="s">
        <v>33</v>
      </c>
      <c r="D9" s="54">
        <v>34</v>
      </c>
      <c r="E9" s="47">
        <f aca="true" t="shared" si="1" ref="E9:E42">IF(AND(ISTEXT(C9),ISNUMBER(D9)),IF(C9="f",VLOOKUP(D9,$D$48:$F$69,3),VLOOKUP(D9,$E$48:$F$69,2)),"")</f>
        <v>15</v>
      </c>
      <c r="F9" s="55">
        <v>16</v>
      </c>
      <c r="G9" s="45">
        <v>15</v>
      </c>
      <c r="H9" s="45">
        <v>15</v>
      </c>
      <c r="I9" s="56">
        <v>14</v>
      </c>
      <c r="J9" s="44">
        <v>15</v>
      </c>
      <c r="K9" s="45">
        <v>15</v>
      </c>
      <c r="L9" s="45">
        <v>16</v>
      </c>
      <c r="M9" s="46">
        <f t="shared" si="0"/>
        <v>0</v>
      </c>
      <c r="N9" s="46">
        <f t="shared" si="0"/>
        <v>1</v>
      </c>
      <c r="O9" s="46">
        <f t="shared" si="0"/>
        <v>0</v>
      </c>
      <c r="P9" s="46">
        <f>COUNTIF(F9:I9,F9)</f>
        <v>1</v>
      </c>
      <c r="Q9" s="46">
        <f>MAX(F9:L9)-MIN(F9:L9)</f>
        <v>2</v>
      </c>
      <c r="R9" s="46">
        <f aca="true" t="shared" si="2" ref="R9:R42">IF(L9="","",IF(AND(P9=4,Q9&lt;=1),3,""))</f>
      </c>
      <c r="S9" s="46">
        <f>IF(L9="","",IF(R9=3,"",IF(Q9&lt;=2,2,"")))</f>
        <v>2</v>
      </c>
      <c r="T9" s="1">
        <f>IF(L9="","",IF(SUM(R9:S9)=0,IF(Q9=3,1,0),""))</f>
      </c>
      <c r="U9" s="47">
        <f aca="true" t="shared" si="3" ref="U9:U42">IF(L9="","",IF(ISNUMBER(SUM(R9:T9)),SUM(R9:T9),""))</f>
        <v>2</v>
      </c>
      <c r="V9" s="57">
        <v>2</v>
      </c>
      <c r="W9" s="58">
        <f aca="true" t="shared" si="4" ref="W9:W42">IF(E9="","",E9+U9+V9)</f>
        <v>19</v>
      </c>
      <c r="X9" s="51"/>
      <c r="Y9" s="51"/>
    </row>
    <row r="10" spans="1:25" ht="14.25" customHeight="1">
      <c r="A10" s="52"/>
      <c r="B10" s="52"/>
      <c r="C10" s="53"/>
      <c r="D10" s="54"/>
      <c r="E10" s="47">
        <f t="shared" si="1"/>
      </c>
      <c r="F10" s="55"/>
      <c r="G10" s="45"/>
      <c r="H10" s="45"/>
      <c r="I10" s="56"/>
      <c r="J10" s="44"/>
      <c r="K10" s="45"/>
      <c r="L10" s="45"/>
      <c r="M10" s="46">
        <f aca="true" t="shared" si="5" ref="M10:M42">IF(G10=F10,1,0)</f>
        <v>1</v>
      </c>
      <c r="N10" s="46">
        <f aca="true" t="shared" si="6" ref="N10:N42">IF(H10=G10,1,0)</f>
        <v>1</v>
      </c>
      <c r="O10" s="46">
        <f aca="true" t="shared" si="7" ref="O10:O42">IF(I10=H10,1,0)</f>
        <v>1</v>
      </c>
      <c r="P10" s="46">
        <f aca="true" t="shared" si="8" ref="P10:P42">COUNTIF(F10:I10,F10)</f>
        <v>0</v>
      </c>
      <c r="Q10" s="46">
        <f aca="true" t="shared" si="9" ref="Q10:Q42">MAX(F10:L10)-MIN(F10:L10)</f>
        <v>0</v>
      </c>
      <c r="R10" s="46">
        <f t="shared" si="2"/>
      </c>
      <c r="S10" s="46">
        <f aca="true" t="shared" si="10" ref="S10:S42">IF(L10="","",IF(R10=3,"",IF(Q10&lt;=2,2,"")))</f>
      </c>
      <c r="T10" s="1">
        <f aca="true" t="shared" si="11" ref="T10:T42">IF(L10="","",IF(SUM(R10:S10)=0,IF(Q10=3,1,0),""))</f>
      </c>
      <c r="U10" s="47">
        <f t="shared" si="3"/>
      </c>
      <c r="V10" s="57"/>
      <c r="W10" s="58">
        <f t="shared" si="4"/>
      </c>
      <c r="X10" s="51"/>
      <c r="Y10" s="51"/>
    </row>
    <row r="11" spans="1:25" ht="14.25" customHeight="1">
      <c r="A11" s="52"/>
      <c r="B11" s="52"/>
      <c r="C11" s="53"/>
      <c r="D11" s="54"/>
      <c r="E11" s="47">
        <f t="shared" si="1"/>
      </c>
      <c r="F11" s="55"/>
      <c r="G11" s="45"/>
      <c r="H11" s="45"/>
      <c r="I11" s="56"/>
      <c r="J11" s="44"/>
      <c r="K11" s="45"/>
      <c r="L11" s="45"/>
      <c r="M11" s="46">
        <f t="shared" si="5"/>
        <v>1</v>
      </c>
      <c r="N11" s="46">
        <f t="shared" si="6"/>
        <v>1</v>
      </c>
      <c r="O11" s="46">
        <f t="shared" si="7"/>
        <v>1</v>
      </c>
      <c r="P11" s="46">
        <f t="shared" si="8"/>
        <v>0</v>
      </c>
      <c r="Q11" s="46">
        <f t="shared" si="9"/>
        <v>0</v>
      </c>
      <c r="R11" s="46">
        <f t="shared" si="2"/>
      </c>
      <c r="S11" s="46">
        <f t="shared" si="10"/>
      </c>
      <c r="T11" s="1">
        <f t="shared" si="11"/>
      </c>
      <c r="U11" s="47">
        <f t="shared" si="3"/>
      </c>
      <c r="V11" s="57"/>
      <c r="W11" s="58">
        <f t="shared" si="4"/>
      </c>
      <c r="X11" s="51"/>
      <c r="Y11" s="51"/>
    </row>
    <row r="12" spans="1:25" ht="14.25" customHeight="1">
      <c r="A12" s="52"/>
      <c r="B12" s="52"/>
      <c r="C12" s="53"/>
      <c r="D12" s="54"/>
      <c r="E12" s="47">
        <f t="shared" si="1"/>
      </c>
      <c r="F12" s="55"/>
      <c r="G12" s="45"/>
      <c r="H12" s="45"/>
      <c r="I12" s="56"/>
      <c r="J12" s="44"/>
      <c r="K12" s="45"/>
      <c r="L12" s="45"/>
      <c r="M12" s="46">
        <f t="shared" si="5"/>
        <v>1</v>
      </c>
      <c r="N12" s="46">
        <f t="shared" si="6"/>
        <v>1</v>
      </c>
      <c r="O12" s="46">
        <f t="shared" si="7"/>
        <v>1</v>
      </c>
      <c r="P12" s="46">
        <f t="shared" si="8"/>
        <v>0</v>
      </c>
      <c r="Q12" s="46">
        <f t="shared" si="9"/>
        <v>0</v>
      </c>
      <c r="R12" s="46">
        <f t="shared" si="2"/>
      </c>
      <c r="S12" s="46">
        <f t="shared" si="10"/>
      </c>
      <c r="T12" s="1">
        <f t="shared" si="11"/>
      </c>
      <c r="U12" s="47">
        <f t="shared" si="3"/>
      </c>
      <c r="V12" s="57"/>
      <c r="W12" s="58">
        <f t="shared" si="4"/>
      </c>
      <c r="X12" s="51"/>
      <c r="Y12" s="51"/>
    </row>
    <row r="13" spans="1:25" ht="14.25" customHeight="1">
      <c r="A13" s="52"/>
      <c r="B13" s="52"/>
      <c r="C13" s="53"/>
      <c r="D13" s="54"/>
      <c r="E13" s="47">
        <f t="shared" si="1"/>
      </c>
      <c r="F13" s="55"/>
      <c r="G13" s="45"/>
      <c r="H13" s="45"/>
      <c r="I13" s="56"/>
      <c r="J13" s="44"/>
      <c r="K13" s="45"/>
      <c r="L13" s="45"/>
      <c r="M13" s="46">
        <f t="shared" si="5"/>
        <v>1</v>
      </c>
      <c r="N13" s="46">
        <f t="shared" si="6"/>
        <v>1</v>
      </c>
      <c r="O13" s="46">
        <f t="shared" si="7"/>
        <v>1</v>
      </c>
      <c r="P13" s="46">
        <f t="shared" si="8"/>
        <v>0</v>
      </c>
      <c r="Q13" s="46">
        <f t="shared" si="9"/>
        <v>0</v>
      </c>
      <c r="R13" s="46">
        <f t="shared" si="2"/>
      </c>
      <c r="S13" s="46">
        <f t="shared" si="10"/>
      </c>
      <c r="T13" s="1">
        <f t="shared" si="11"/>
      </c>
      <c r="U13" s="47">
        <f t="shared" si="3"/>
      </c>
      <c r="V13" s="57"/>
      <c r="W13" s="58">
        <f t="shared" si="4"/>
      </c>
      <c r="X13" s="51"/>
      <c r="Y13" s="51"/>
    </row>
    <row r="14" spans="1:25" ht="14.25" customHeight="1">
      <c r="A14" s="52"/>
      <c r="B14" s="52"/>
      <c r="C14" s="53"/>
      <c r="D14" s="54"/>
      <c r="E14" s="47">
        <f t="shared" si="1"/>
      </c>
      <c r="F14" s="55"/>
      <c r="G14" s="45"/>
      <c r="H14" s="45"/>
      <c r="I14" s="56"/>
      <c r="J14" s="44"/>
      <c r="K14" s="45"/>
      <c r="L14" s="45"/>
      <c r="M14" s="46">
        <f t="shared" si="5"/>
        <v>1</v>
      </c>
      <c r="N14" s="46">
        <f t="shared" si="6"/>
        <v>1</v>
      </c>
      <c r="O14" s="46">
        <f t="shared" si="7"/>
        <v>1</v>
      </c>
      <c r="P14" s="46">
        <f t="shared" si="8"/>
        <v>0</v>
      </c>
      <c r="Q14" s="46">
        <f t="shared" si="9"/>
        <v>0</v>
      </c>
      <c r="R14" s="46">
        <f t="shared" si="2"/>
      </c>
      <c r="S14" s="46">
        <f t="shared" si="10"/>
      </c>
      <c r="T14" s="1">
        <f t="shared" si="11"/>
      </c>
      <c r="U14" s="47">
        <f t="shared" si="3"/>
      </c>
      <c r="V14" s="57"/>
      <c r="W14" s="58">
        <f t="shared" si="4"/>
      </c>
      <c r="X14" s="51"/>
      <c r="Y14" s="51"/>
    </row>
    <row r="15" spans="1:26" ht="14.25" customHeight="1">
      <c r="A15" s="52"/>
      <c r="B15" s="52"/>
      <c r="C15" s="53"/>
      <c r="D15" s="54"/>
      <c r="E15" s="47">
        <f t="shared" si="1"/>
      </c>
      <c r="F15" s="55"/>
      <c r="G15" s="45"/>
      <c r="H15" s="45"/>
      <c r="I15" s="56"/>
      <c r="J15" s="44"/>
      <c r="K15" s="45"/>
      <c r="L15" s="45"/>
      <c r="M15" s="46">
        <f t="shared" si="5"/>
        <v>1</v>
      </c>
      <c r="N15" s="46">
        <f t="shared" si="6"/>
        <v>1</v>
      </c>
      <c r="O15" s="46">
        <f t="shared" si="7"/>
        <v>1</v>
      </c>
      <c r="P15" s="46">
        <f t="shared" si="8"/>
        <v>0</v>
      </c>
      <c r="Q15" s="46">
        <f t="shared" si="9"/>
        <v>0</v>
      </c>
      <c r="R15" s="46">
        <f t="shared" si="2"/>
      </c>
      <c r="S15" s="46">
        <f t="shared" si="10"/>
      </c>
      <c r="T15" s="1">
        <f t="shared" si="11"/>
      </c>
      <c r="U15" s="47">
        <f t="shared" si="3"/>
      </c>
      <c r="V15" s="57"/>
      <c r="W15" s="58">
        <f t="shared" si="4"/>
      </c>
      <c r="X15" s="51"/>
      <c r="Y15" s="51"/>
      <c r="Z15" s="59"/>
    </row>
    <row r="16" spans="1:25" ht="14.25" customHeight="1">
      <c r="A16" s="52"/>
      <c r="B16" s="52"/>
      <c r="C16" s="53"/>
      <c r="D16" s="54"/>
      <c r="E16" s="47">
        <f t="shared" si="1"/>
      </c>
      <c r="F16" s="55"/>
      <c r="G16" s="45"/>
      <c r="H16" s="45"/>
      <c r="I16" s="56"/>
      <c r="J16" s="44"/>
      <c r="K16" s="45"/>
      <c r="L16" s="45"/>
      <c r="M16" s="46">
        <f t="shared" si="5"/>
        <v>1</v>
      </c>
      <c r="N16" s="46">
        <f t="shared" si="6"/>
        <v>1</v>
      </c>
      <c r="O16" s="46">
        <f t="shared" si="7"/>
        <v>1</v>
      </c>
      <c r="P16" s="46">
        <f t="shared" si="8"/>
        <v>0</v>
      </c>
      <c r="Q16" s="46">
        <f t="shared" si="9"/>
        <v>0</v>
      </c>
      <c r="R16" s="46">
        <f t="shared" si="2"/>
      </c>
      <c r="S16" s="46">
        <f t="shared" si="10"/>
      </c>
      <c r="T16" s="1">
        <f t="shared" si="11"/>
      </c>
      <c r="U16" s="47">
        <f t="shared" si="3"/>
      </c>
      <c r="V16" s="57"/>
      <c r="W16" s="58">
        <f t="shared" si="4"/>
      </c>
      <c r="X16" s="51"/>
      <c r="Y16" s="51"/>
    </row>
    <row r="17" spans="1:25" ht="14.25" customHeight="1">
      <c r="A17" s="52"/>
      <c r="B17" s="52"/>
      <c r="C17" s="53"/>
      <c r="D17" s="54"/>
      <c r="E17" s="47">
        <f t="shared" si="1"/>
      </c>
      <c r="F17" s="55"/>
      <c r="G17" s="45"/>
      <c r="H17" s="45"/>
      <c r="I17" s="56"/>
      <c r="J17" s="44"/>
      <c r="K17" s="45"/>
      <c r="L17" s="45"/>
      <c r="M17" s="46">
        <f t="shared" si="5"/>
        <v>1</v>
      </c>
      <c r="N17" s="46">
        <f t="shared" si="6"/>
        <v>1</v>
      </c>
      <c r="O17" s="46">
        <f t="shared" si="7"/>
        <v>1</v>
      </c>
      <c r="P17" s="46">
        <f t="shared" si="8"/>
        <v>0</v>
      </c>
      <c r="Q17" s="46">
        <f t="shared" si="9"/>
        <v>0</v>
      </c>
      <c r="R17" s="46">
        <f t="shared" si="2"/>
      </c>
      <c r="S17" s="46">
        <f t="shared" si="10"/>
      </c>
      <c r="T17" s="1">
        <f t="shared" si="11"/>
      </c>
      <c r="U17" s="47">
        <f t="shared" si="3"/>
      </c>
      <c r="V17" s="57"/>
      <c r="W17" s="58">
        <f t="shared" si="4"/>
      </c>
      <c r="X17" s="51"/>
      <c r="Y17" s="51"/>
    </row>
    <row r="18" spans="1:25" ht="14.25" customHeight="1">
      <c r="A18" s="52"/>
      <c r="B18" s="52"/>
      <c r="C18" s="53"/>
      <c r="D18" s="54"/>
      <c r="E18" s="47">
        <f t="shared" si="1"/>
      </c>
      <c r="F18" s="55"/>
      <c r="G18" s="45"/>
      <c r="H18" s="45"/>
      <c r="I18" s="56"/>
      <c r="J18" s="44"/>
      <c r="K18" s="45"/>
      <c r="L18" s="45"/>
      <c r="M18" s="46">
        <f t="shared" si="5"/>
        <v>1</v>
      </c>
      <c r="N18" s="46">
        <f t="shared" si="6"/>
        <v>1</v>
      </c>
      <c r="O18" s="46">
        <f t="shared" si="7"/>
        <v>1</v>
      </c>
      <c r="P18" s="46">
        <f t="shared" si="8"/>
        <v>0</v>
      </c>
      <c r="Q18" s="46">
        <f t="shared" si="9"/>
        <v>0</v>
      </c>
      <c r="R18" s="46">
        <f t="shared" si="2"/>
      </c>
      <c r="S18" s="46">
        <f t="shared" si="10"/>
      </c>
      <c r="T18" s="1">
        <f t="shared" si="11"/>
      </c>
      <c r="U18" s="47">
        <f t="shared" si="3"/>
      </c>
      <c r="V18" s="57"/>
      <c r="W18" s="58">
        <f t="shared" si="4"/>
      </c>
      <c r="X18" s="51"/>
      <c r="Y18" s="51"/>
    </row>
    <row r="19" spans="1:25" ht="14.25" customHeight="1">
      <c r="A19" s="52"/>
      <c r="B19" s="52"/>
      <c r="C19" s="53"/>
      <c r="D19" s="54"/>
      <c r="E19" s="47">
        <f t="shared" si="1"/>
      </c>
      <c r="F19" s="55"/>
      <c r="G19" s="45"/>
      <c r="H19" s="45"/>
      <c r="I19" s="56"/>
      <c r="J19" s="44"/>
      <c r="K19" s="45"/>
      <c r="L19" s="45"/>
      <c r="M19" s="46">
        <f t="shared" si="5"/>
        <v>1</v>
      </c>
      <c r="N19" s="46">
        <f t="shared" si="6"/>
        <v>1</v>
      </c>
      <c r="O19" s="46">
        <f t="shared" si="7"/>
        <v>1</v>
      </c>
      <c r="P19" s="46">
        <f t="shared" si="8"/>
        <v>0</v>
      </c>
      <c r="Q19" s="46">
        <f t="shared" si="9"/>
        <v>0</v>
      </c>
      <c r="R19" s="46">
        <f t="shared" si="2"/>
      </c>
      <c r="S19" s="46">
        <f t="shared" si="10"/>
      </c>
      <c r="T19" s="1">
        <f t="shared" si="11"/>
      </c>
      <c r="U19" s="47">
        <f t="shared" si="3"/>
      </c>
      <c r="V19" s="57"/>
      <c r="W19" s="58">
        <f t="shared" si="4"/>
      </c>
      <c r="X19" s="51"/>
      <c r="Y19" s="51"/>
    </row>
    <row r="20" spans="1:25" ht="14.25" customHeight="1">
      <c r="A20" s="52"/>
      <c r="B20" s="52"/>
      <c r="C20" s="53"/>
      <c r="D20" s="54"/>
      <c r="E20" s="47">
        <f t="shared" si="1"/>
      </c>
      <c r="F20" s="55"/>
      <c r="G20" s="45"/>
      <c r="H20" s="45"/>
      <c r="I20" s="56"/>
      <c r="J20" s="44"/>
      <c r="K20" s="45"/>
      <c r="L20" s="45"/>
      <c r="M20" s="46">
        <f t="shared" si="5"/>
        <v>1</v>
      </c>
      <c r="N20" s="46">
        <f t="shared" si="6"/>
        <v>1</v>
      </c>
      <c r="O20" s="46">
        <f t="shared" si="7"/>
        <v>1</v>
      </c>
      <c r="P20" s="46">
        <f t="shared" si="8"/>
        <v>0</v>
      </c>
      <c r="Q20" s="46">
        <f t="shared" si="9"/>
        <v>0</v>
      </c>
      <c r="R20" s="46">
        <f t="shared" si="2"/>
      </c>
      <c r="S20" s="46">
        <f t="shared" si="10"/>
      </c>
      <c r="T20" s="1">
        <f t="shared" si="11"/>
      </c>
      <c r="U20" s="47">
        <f t="shared" si="3"/>
      </c>
      <c r="V20" s="57"/>
      <c r="W20" s="58">
        <f t="shared" si="4"/>
      </c>
      <c r="X20" s="51"/>
      <c r="Y20" s="51"/>
    </row>
    <row r="21" spans="1:25" ht="14.25" customHeight="1">
      <c r="A21" s="52"/>
      <c r="B21" s="52"/>
      <c r="C21" s="53"/>
      <c r="D21" s="54"/>
      <c r="E21" s="47">
        <f t="shared" si="1"/>
      </c>
      <c r="F21" s="55"/>
      <c r="G21" s="45"/>
      <c r="H21" s="45"/>
      <c r="I21" s="56"/>
      <c r="J21" s="44"/>
      <c r="K21" s="45"/>
      <c r="L21" s="45"/>
      <c r="M21" s="46">
        <f t="shared" si="5"/>
        <v>1</v>
      </c>
      <c r="N21" s="46">
        <f t="shared" si="6"/>
        <v>1</v>
      </c>
      <c r="O21" s="46">
        <f t="shared" si="7"/>
        <v>1</v>
      </c>
      <c r="P21" s="46">
        <f t="shared" si="8"/>
        <v>0</v>
      </c>
      <c r="Q21" s="46">
        <f t="shared" si="9"/>
        <v>0</v>
      </c>
      <c r="R21" s="46">
        <f t="shared" si="2"/>
      </c>
      <c r="S21" s="46">
        <f t="shared" si="10"/>
      </c>
      <c r="T21" s="1">
        <f t="shared" si="11"/>
      </c>
      <c r="U21" s="47">
        <f t="shared" si="3"/>
      </c>
      <c r="V21" s="57"/>
      <c r="W21" s="58">
        <f t="shared" si="4"/>
      </c>
      <c r="X21" s="51"/>
      <c r="Y21" s="51"/>
    </row>
    <row r="22" spans="1:25" ht="14.25" customHeight="1">
      <c r="A22" s="52"/>
      <c r="B22" s="52"/>
      <c r="C22" s="53"/>
      <c r="D22" s="54"/>
      <c r="E22" s="47">
        <f t="shared" si="1"/>
      </c>
      <c r="F22" s="55"/>
      <c r="G22" s="45"/>
      <c r="H22" s="45"/>
      <c r="I22" s="56"/>
      <c r="J22" s="44"/>
      <c r="K22" s="45"/>
      <c r="L22" s="45"/>
      <c r="M22" s="46">
        <f t="shared" si="5"/>
        <v>1</v>
      </c>
      <c r="N22" s="46">
        <f t="shared" si="6"/>
        <v>1</v>
      </c>
      <c r="O22" s="46">
        <f t="shared" si="7"/>
        <v>1</v>
      </c>
      <c r="P22" s="46">
        <f t="shared" si="8"/>
        <v>0</v>
      </c>
      <c r="Q22" s="46">
        <f t="shared" si="9"/>
        <v>0</v>
      </c>
      <c r="R22" s="46">
        <f t="shared" si="2"/>
      </c>
      <c r="S22" s="46">
        <f t="shared" si="10"/>
      </c>
      <c r="T22" s="1">
        <f t="shared" si="11"/>
      </c>
      <c r="U22" s="47">
        <f t="shared" si="3"/>
      </c>
      <c r="V22" s="57"/>
      <c r="W22" s="58">
        <f t="shared" si="4"/>
      </c>
      <c r="X22" s="51"/>
      <c r="Y22" s="51"/>
    </row>
    <row r="23" spans="1:25" ht="14.25" customHeight="1">
      <c r="A23" s="52"/>
      <c r="B23" s="52"/>
      <c r="C23" s="53"/>
      <c r="D23" s="54"/>
      <c r="E23" s="47">
        <f t="shared" si="1"/>
      </c>
      <c r="F23" s="55"/>
      <c r="G23" s="45"/>
      <c r="H23" s="45"/>
      <c r="I23" s="56"/>
      <c r="J23" s="44"/>
      <c r="K23" s="45"/>
      <c r="L23" s="45"/>
      <c r="M23" s="46">
        <f t="shared" si="5"/>
        <v>1</v>
      </c>
      <c r="N23" s="46">
        <f t="shared" si="6"/>
        <v>1</v>
      </c>
      <c r="O23" s="46">
        <f t="shared" si="7"/>
        <v>1</v>
      </c>
      <c r="P23" s="46">
        <f t="shared" si="8"/>
        <v>0</v>
      </c>
      <c r="Q23" s="46">
        <f t="shared" si="9"/>
        <v>0</v>
      </c>
      <c r="R23" s="46">
        <f t="shared" si="2"/>
      </c>
      <c r="S23" s="46">
        <f t="shared" si="10"/>
      </c>
      <c r="T23" s="1">
        <f t="shared" si="11"/>
      </c>
      <c r="U23" s="47">
        <f t="shared" si="3"/>
      </c>
      <c r="V23" s="57"/>
      <c r="W23" s="58">
        <f t="shared" si="4"/>
      </c>
      <c r="X23" s="51"/>
      <c r="Y23" s="51"/>
    </row>
    <row r="24" spans="1:25" ht="14.25" customHeight="1">
      <c r="A24" s="52"/>
      <c r="B24" s="52"/>
      <c r="C24" s="53"/>
      <c r="D24" s="54"/>
      <c r="E24" s="47">
        <f t="shared" si="1"/>
      </c>
      <c r="F24" s="55"/>
      <c r="G24" s="45"/>
      <c r="H24" s="45"/>
      <c r="I24" s="56"/>
      <c r="J24" s="44"/>
      <c r="K24" s="45"/>
      <c r="L24" s="45"/>
      <c r="M24" s="46">
        <f t="shared" si="5"/>
        <v>1</v>
      </c>
      <c r="N24" s="46">
        <f t="shared" si="6"/>
        <v>1</v>
      </c>
      <c r="O24" s="46">
        <f t="shared" si="7"/>
        <v>1</v>
      </c>
      <c r="P24" s="46">
        <f t="shared" si="8"/>
        <v>0</v>
      </c>
      <c r="Q24" s="46">
        <f t="shared" si="9"/>
        <v>0</v>
      </c>
      <c r="R24" s="46">
        <f t="shared" si="2"/>
      </c>
      <c r="S24" s="46">
        <f t="shared" si="10"/>
      </c>
      <c r="T24" s="1">
        <f t="shared" si="11"/>
      </c>
      <c r="U24" s="47">
        <f t="shared" si="3"/>
      </c>
      <c r="V24" s="57"/>
      <c r="W24" s="58">
        <f t="shared" si="4"/>
      </c>
      <c r="X24" s="51"/>
      <c r="Y24" s="51"/>
    </row>
    <row r="25" spans="1:25" ht="14.25" customHeight="1">
      <c r="A25" s="52"/>
      <c r="B25" s="52"/>
      <c r="C25" s="53"/>
      <c r="D25" s="54"/>
      <c r="E25" s="47">
        <f t="shared" si="1"/>
      </c>
      <c r="F25" s="55"/>
      <c r="G25" s="45"/>
      <c r="H25" s="45"/>
      <c r="I25" s="56"/>
      <c r="J25" s="44"/>
      <c r="K25" s="45"/>
      <c r="L25" s="45"/>
      <c r="M25" s="46">
        <f t="shared" si="5"/>
        <v>1</v>
      </c>
      <c r="N25" s="46">
        <f t="shared" si="6"/>
        <v>1</v>
      </c>
      <c r="O25" s="46">
        <f t="shared" si="7"/>
        <v>1</v>
      </c>
      <c r="P25" s="46">
        <f t="shared" si="8"/>
        <v>0</v>
      </c>
      <c r="Q25" s="46">
        <f t="shared" si="9"/>
        <v>0</v>
      </c>
      <c r="R25" s="46">
        <f t="shared" si="2"/>
      </c>
      <c r="S25" s="46">
        <f t="shared" si="10"/>
      </c>
      <c r="T25" s="1">
        <f t="shared" si="11"/>
      </c>
      <c r="U25" s="47">
        <f t="shared" si="3"/>
      </c>
      <c r="V25" s="57"/>
      <c r="W25" s="58">
        <f t="shared" si="4"/>
      </c>
      <c r="X25" s="51"/>
      <c r="Y25" s="51"/>
    </row>
    <row r="26" spans="1:25" ht="14.25" customHeight="1">
      <c r="A26" s="52"/>
      <c r="B26" s="52"/>
      <c r="C26" s="53"/>
      <c r="D26" s="54"/>
      <c r="E26" s="47">
        <f t="shared" si="1"/>
      </c>
      <c r="F26" s="55"/>
      <c r="G26" s="45"/>
      <c r="H26" s="45"/>
      <c r="I26" s="56"/>
      <c r="J26" s="44"/>
      <c r="K26" s="45"/>
      <c r="L26" s="45"/>
      <c r="M26" s="46">
        <f t="shared" si="5"/>
        <v>1</v>
      </c>
      <c r="N26" s="46">
        <f t="shared" si="6"/>
        <v>1</v>
      </c>
      <c r="O26" s="46">
        <f t="shared" si="7"/>
        <v>1</v>
      </c>
      <c r="P26" s="46">
        <f t="shared" si="8"/>
        <v>0</v>
      </c>
      <c r="Q26" s="46">
        <f t="shared" si="9"/>
        <v>0</v>
      </c>
      <c r="R26" s="46">
        <f t="shared" si="2"/>
      </c>
      <c r="S26" s="46">
        <f t="shared" si="10"/>
      </c>
      <c r="T26" s="1">
        <f t="shared" si="11"/>
      </c>
      <c r="U26" s="47">
        <f t="shared" si="3"/>
      </c>
      <c r="V26" s="57"/>
      <c r="W26" s="58">
        <f t="shared" si="4"/>
      </c>
      <c r="X26" s="51"/>
      <c r="Y26" s="51"/>
    </row>
    <row r="27" spans="1:25" ht="14.25" customHeight="1">
      <c r="A27" s="52"/>
      <c r="B27" s="52"/>
      <c r="C27" s="53"/>
      <c r="D27" s="54"/>
      <c r="E27" s="47">
        <f t="shared" si="1"/>
      </c>
      <c r="F27" s="55"/>
      <c r="G27" s="45"/>
      <c r="H27" s="45"/>
      <c r="I27" s="56"/>
      <c r="J27" s="44"/>
      <c r="K27" s="45"/>
      <c r="L27" s="45"/>
      <c r="M27" s="46">
        <f t="shared" si="5"/>
        <v>1</v>
      </c>
      <c r="N27" s="46">
        <f t="shared" si="6"/>
        <v>1</v>
      </c>
      <c r="O27" s="46">
        <f t="shared" si="7"/>
        <v>1</v>
      </c>
      <c r="P27" s="46">
        <f t="shared" si="8"/>
        <v>0</v>
      </c>
      <c r="Q27" s="46">
        <f t="shared" si="9"/>
        <v>0</v>
      </c>
      <c r="R27" s="46">
        <f t="shared" si="2"/>
      </c>
      <c r="S27" s="46">
        <f t="shared" si="10"/>
      </c>
      <c r="T27" s="1">
        <f t="shared" si="11"/>
      </c>
      <c r="U27" s="47">
        <f t="shared" si="3"/>
      </c>
      <c r="V27" s="57"/>
      <c r="W27" s="58">
        <f t="shared" si="4"/>
      </c>
      <c r="X27" s="51"/>
      <c r="Y27" s="51"/>
    </row>
    <row r="28" spans="1:25" ht="14.25" customHeight="1">
      <c r="A28" s="52"/>
      <c r="B28" s="52"/>
      <c r="C28" s="53"/>
      <c r="D28" s="54"/>
      <c r="E28" s="47">
        <f t="shared" si="1"/>
      </c>
      <c r="F28" s="55"/>
      <c r="G28" s="45"/>
      <c r="H28" s="45"/>
      <c r="I28" s="56"/>
      <c r="J28" s="44"/>
      <c r="K28" s="45"/>
      <c r="L28" s="45"/>
      <c r="M28" s="46">
        <f t="shared" si="5"/>
        <v>1</v>
      </c>
      <c r="N28" s="46">
        <f t="shared" si="6"/>
        <v>1</v>
      </c>
      <c r="O28" s="46">
        <f t="shared" si="7"/>
        <v>1</v>
      </c>
      <c r="P28" s="46">
        <f t="shared" si="8"/>
        <v>0</v>
      </c>
      <c r="Q28" s="46">
        <f t="shared" si="9"/>
        <v>0</v>
      </c>
      <c r="R28" s="46">
        <f t="shared" si="2"/>
      </c>
      <c r="S28" s="46">
        <f t="shared" si="10"/>
      </c>
      <c r="T28" s="1">
        <f t="shared" si="11"/>
      </c>
      <c r="U28" s="47">
        <f t="shared" si="3"/>
      </c>
      <c r="V28" s="57"/>
      <c r="W28" s="58">
        <f t="shared" si="4"/>
      </c>
      <c r="X28" s="51"/>
      <c r="Y28" s="51"/>
    </row>
    <row r="29" spans="1:25" ht="14.25" customHeight="1">
      <c r="A29" s="52"/>
      <c r="B29" s="52"/>
      <c r="C29" s="53"/>
      <c r="D29" s="54"/>
      <c r="E29" s="47">
        <f t="shared" si="1"/>
      </c>
      <c r="F29" s="55"/>
      <c r="G29" s="45"/>
      <c r="H29" s="45"/>
      <c r="I29" s="56"/>
      <c r="J29" s="44"/>
      <c r="K29" s="45"/>
      <c r="L29" s="45"/>
      <c r="M29" s="46">
        <f t="shared" si="5"/>
        <v>1</v>
      </c>
      <c r="N29" s="46">
        <f t="shared" si="6"/>
        <v>1</v>
      </c>
      <c r="O29" s="46">
        <f t="shared" si="7"/>
        <v>1</v>
      </c>
      <c r="P29" s="46">
        <f t="shared" si="8"/>
        <v>0</v>
      </c>
      <c r="Q29" s="46">
        <f t="shared" si="9"/>
        <v>0</v>
      </c>
      <c r="R29" s="46">
        <f t="shared" si="2"/>
      </c>
      <c r="S29" s="46">
        <f t="shared" si="10"/>
      </c>
      <c r="T29" s="1">
        <f t="shared" si="11"/>
      </c>
      <c r="U29" s="47">
        <f t="shared" si="3"/>
      </c>
      <c r="V29" s="57"/>
      <c r="W29" s="58">
        <f t="shared" si="4"/>
      </c>
      <c r="X29" s="51"/>
      <c r="Y29" s="51"/>
    </row>
    <row r="30" spans="1:25" ht="14.25" customHeight="1">
      <c r="A30" s="52"/>
      <c r="B30" s="52"/>
      <c r="C30" s="53"/>
      <c r="D30" s="54"/>
      <c r="E30" s="47">
        <f t="shared" si="1"/>
      </c>
      <c r="F30" s="55"/>
      <c r="G30" s="45"/>
      <c r="H30" s="45"/>
      <c r="I30" s="56"/>
      <c r="J30" s="44"/>
      <c r="K30" s="45"/>
      <c r="L30" s="45"/>
      <c r="M30" s="46">
        <f t="shared" si="5"/>
        <v>1</v>
      </c>
      <c r="N30" s="46">
        <f t="shared" si="6"/>
        <v>1</v>
      </c>
      <c r="O30" s="46">
        <f t="shared" si="7"/>
        <v>1</v>
      </c>
      <c r="P30" s="46">
        <f t="shared" si="8"/>
        <v>0</v>
      </c>
      <c r="Q30" s="46">
        <f t="shared" si="9"/>
        <v>0</v>
      </c>
      <c r="R30" s="46">
        <f t="shared" si="2"/>
      </c>
      <c r="S30" s="46">
        <f t="shared" si="10"/>
      </c>
      <c r="T30" s="1">
        <f t="shared" si="11"/>
      </c>
      <c r="U30" s="47">
        <f t="shared" si="3"/>
      </c>
      <c r="V30" s="57"/>
      <c r="W30" s="58">
        <f t="shared" si="4"/>
      </c>
      <c r="X30" s="51"/>
      <c r="Y30" s="51"/>
    </row>
    <row r="31" spans="1:25" ht="14.25" customHeight="1">
      <c r="A31" s="52"/>
      <c r="B31" s="52"/>
      <c r="C31" s="53"/>
      <c r="D31" s="54"/>
      <c r="E31" s="47">
        <f t="shared" si="1"/>
      </c>
      <c r="F31" s="55"/>
      <c r="G31" s="45"/>
      <c r="H31" s="45"/>
      <c r="I31" s="56"/>
      <c r="J31" s="44"/>
      <c r="K31" s="45"/>
      <c r="L31" s="45"/>
      <c r="M31" s="46">
        <f t="shared" si="5"/>
        <v>1</v>
      </c>
      <c r="N31" s="46">
        <f t="shared" si="6"/>
        <v>1</v>
      </c>
      <c r="O31" s="46">
        <f t="shared" si="7"/>
        <v>1</v>
      </c>
      <c r="P31" s="46">
        <f t="shared" si="8"/>
        <v>0</v>
      </c>
      <c r="Q31" s="46">
        <f t="shared" si="9"/>
        <v>0</v>
      </c>
      <c r="R31" s="46">
        <f t="shared" si="2"/>
      </c>
      <c r="S31" s="46">
        <f t="shared" si="10"/>
      </c>
      <c r="T31" s="1">
        <f t="shared" si="11"/>
      </c>
      <c r="U31" s="47">
        <f t="shared" si="3"/>
      </c>
      <c r="V31" s="57"/>
      <c r="W31" s="58">
        <f t="shared" si="4"/>
      </c>
      <c r="X31" s="51"/>
      <c r="Y31" s="51"/>
    </row>
    <row r="32" spans="1:25" ht="14.25" customHeight="1">
      <c r="A32" s="52"/>
      <c r="B32" s="52"/>
      <c r="C32" s="53"/>
      <c r="D32" s="54"/>
      <c r="E32" s="47">
        <f t="shared" si="1"/>
      </c>
      <c r="F32" s="55"/>
      <c r="G32" s="45"/>
      <c r="H32" s="45"/>
      <c r="I32" s="56"/>
      <c r="J32" s="44"/>
      <c r="K32" s="45"/>
      <c r="L32" s="45"/>
      <c r="M32" s="46">
        <f t="shared" si="5"/>
        <v>1</v>
      </c>
      <c r="N32" s="46">
        <f t="shared" si="6"/>
        <v>1</v>
      </c>
      <c r="O32" s="46">
        <f t="shared" si="7"/>
        <v>1</v>
      </c>
      <c r="P32" s="46">
        <f t="shared" si="8"/>
        <v>0</v>
      </c>
      <c r="Q32" s="46">
        <f t="shared" si="9"/>
        <v>0</v>
      </c>
      <c r="R32" s="46">
        <f t="shared" si="2"/>
      </c>
      <c r="S32" s="46">
        <f t="shared" si="10"/>
      </c>
      <c r="T32" s="1">
        <f t="shared" si="11"/>
      </c>
      <c r="U32" s="47">
        <f t="shared" si="3"/>
      </c>
      <c r="V32" s="57"/>
      <c r="W32" s="58">
        <f t="shared" si="4"/>
      </c>
      <c r="X32" s="51"/>
      <c r="Y32" s="51"/>
    </row>
    <row r="33" spans="1:25" ht="14.25" customHeight="1">
      <c r="A33" s="52"/>
      <c r="B33" s="52"/>
      <c r="C33" s="53"/>
      <c r="D33" s="54"/>
      <c r="E33" s="47">
        <f t="shared" si="1"/>
      </c>
      <c r="F33" s="55"/>
      <c r="G33" s="45"/>
      <c r="H33" s="45"/>
      <c r="I33" s="56"/>
      <c r="J33" s="44"/>
      <c r="K33" s="45"/>
      <c r="L33" s="45"/>
      <c r="M33" s="46">
        <f t="shared" si="5"/>
        <v>1</v>
      </c>
      <c r="N33" s="46">
        <f t="shared" si="6"/>
        <v>1</v>
      </c>
      <c r="O33" s="46">
        <f t="shared" si="7"/>
        <v>1</v>
      </c>
      <c r="P33" s="46">
        <f t="shared" si="8"/>
        <v>0</v>
      </c>
      <c r="Q33" s="46">
        <f t="shared" si="9"/>
        <v>0</v>
      </c>
      <c r="R33" s="46">
        <f t="shared" si="2"/>
      </c>
      <c r="S33" s="46">
        <f t="shared" si="10"/>
      </c>
      <c r="T33" s="1">
        <f t="shared" si="11"/>
      </c>
      <c r="U33" s="47">
        <f t="shared" si="3"/>
      </c>
      <c r="V33" s="57"/>
      <c r="W33" s="58">
        <f t="shared" si="4"/>
      </c>
      <c r="X33" s="51"/>
      <c r="Y33" s="51"/>
    </row>
    <row r="34" spans="1:25" ht="14.25" customHeight="1">
      <c r="A34" s="52"/>
      <c r="B34" s="52"/>
      <c r="C34" s="53"/>
      <c r="D34" s="54"/>
      <c r="E34" s="47">
        <f t="shared" si="1"/>
      </c>
      <c r="F34" s="55"/>
      <c r="G34" s="45"/>
      <c r="H34" s="45"/>
      <c r="I34" s="56"/>
      <c r="J34" s="44"/>
      <c r="K34" s="45"/>
      <c r="L34" s="45"/>
      <c r="M34" s="46">
        <f t="shared" si="5"/>
        <v>1</v>
      </c>
      <c r="N34" s="46">
        <f t="shared" si="6"/>
        <v>1</v>
      </c>
      <c r="O34" s="46">
        <f t="shared" si="7"/>
        <v>1</v>
      </c>
      <c r="P34" s="46">
        <f t="shared" si="8"/>
        <v>0</v>
      </c>
      <c r="Q34" s="46">
        <f t="shared" si="9"/>
        <v>0</v>
      </c>
      <c r="R34" s="46">
        <f t="shared" si="2"/>
      </c>
      <c r="S34" s="46">
        <f t="shared" si="10"/>
      </c>
      <c r="T34" s="1">
        <f t="shared" si="11"/>
      </c>
      <c r="U34" s="47">
        <f t="shared" si="3"/>
      </c>
      <c r="V34" s="57"/>
      <c r="W34" s="58">
        <f t="shared" si="4"/>
      </c>
      <c r="X34" s="51"/>
      <c r="Y34" s="51"/>
    </row>
    <row r="35" spans="1:25" ht="14.25" customHeight="1">
      <c r="A35" s="52"/>
      <c r="B35" s="52"/>
      <c r="C35" s="53"/>
      <c r="D35" s="54"/>
      <c r="E35" s="47">
        <f t="shared" si="1"/>
      </c>
      <c r="F35" s="55"/>
      <c r="G35" s="45"/>
      <c r="H35" s="45"/>
      <c r="I35" s="56"/>
      <c r="J35" s="44"/>
      <c r="K35" s="45"/>
      <c r="L35" s="45"/>
      <c r="M35" s="46">
        <f t="shared" si="5"/>
        <v>1</v>
      </c>
      <c r="N35" s="46">
        <f t="shared" si="6"/>
        <v>1</v>
      </c>
      <c r="O35" s="46">
        <f t="shared" si="7"/>
        <v>1</v>
      </c>
      <c r="P35" s="46">
        <f t="shared" si="8"/>
        <v>0</v>
      </c>
      <c r="Q35" s="46">
        <f t="shared" si="9"/>
        <v>0</v>
      </c>
      <c r="R35" s="46">
        <f t="shared" si="2"/>
      </c>
      <c r="S35" s="46">
        <f t="shared" si="10"/>
      </c>
      <c r="T35" s="1">
        <f t="shared" si="11"/>
      </c>
      <c r="U35" s="47">
        <f t="shared" si="3"/>
      </c>
      <c r="V35" s="57"/>
      <c r="W35" s="58">
        <f t="shared" si="4"/>
      </c>
      <c r="X35" s="51"/>
      <c r="Y35" s="51"/>
    </row>
    <row r="36" spans="1:25" ht="14.25" customHeight="1">
      <c r="A36" s="52"/>
      <c r="B36" s="52"/>
      <c r="C36" s="53"/>
      <c r="D36" s="54"/>
      <c r="E36" s="47">
        <f t="shared" si="1"/>
      </c>
      <c r="F36" s="55"/>
      <c r="G36" s="45"/>
      <c r="H36" s="45"/>
      <c r="I36" s="56"/>
      <c r="J36" s="44"/>
      <c r="K36" s="45"/>
      <c r="L36" s="45"/>
      <c r="M36" s="46">
        <f t="shared" si="5"/>
        <v>1</v>
      </c>
      <c r="N36" s="46">
        <f t="shared" si="6"/>
        <v>1</v>
      </c>
      <c r="O36" s="46">
        <f t="shared" si="7"/>
        <v>1</v>
      </c>
      <c r="P36" s="46">
        <f t="shared" si="8"/>
        <v>0</v>
      </c>
      <c r="Q36" s="46">
        <f t="shared" si="9"/>
        <v>0</v>
      </c>
      <c r="R36" s="46">
        <f t="shared" si="2"/>
      </c>
      <c r="S36" s="46">
        <f t="shared" si="10"/>
      </c>
      <c r="T36" s="1">
        <f t="shared" si="11"/>
      </c>
      <c r="U36" s="47">
        <f t="shared" si="3"/>
      </c>
      <c r="V36" s="57"/>
      <c r="W36" s="58">
        <f t="shared" si="4"/>
      </c>
      <c r="X36" s="51"/>
      <c r="Y36" s="51"/>
    </row>
    <row r="37" spans="1:25" ht="14.25" customHeight="1">
      <c r="A37" s="52"/>
      <c r="B37" s="52"/>
      <c r="C37" s="53"/>
      <c r="D37" s="54"/>
      <c r="E37" s="47">
        <f t="shared" si="1"/>
      </c>
      <c r="F37" s="55"/>
      <c r="G37" s="45"/>
      <c r="H37" s="45"/>
      <c r="I37" s="56"/>
      <c r="J37" s="44"/>
      <c r="K37" s="45"/>
      <c r="L37" s="45"/>
      <c r="M37" s="46">
        <f t="shared" si="5"/>
        <v>1</v>
      </c>
      <c r="N37" s="46">
        <f t="shared" si="6"/>
        <v>1</v>
      </c>
      <c r="O37" s="46">
        <f t="shared" si="7"/>
        <v>1</v>
      </c>
      <c r="P37" s="46">
        <f t="shared" si="8"/>
        <v>0</v>
      </c>
      <c r="Q37" s="46">
        <f t="shared" si="9"/>
        <v>0</v>
      </c>
      <c r="R37" s="46">
        <f t="shared" si="2"/>
      </c>
      <c r="S37" s="46">
        <f t="shared" si="10"/>
      </c>
      <c r="T37" s="1">
        <f t="shared" si="11"/>
      </c>
      <c r="U37" s="47">
        <f t="shared" si="3"/>
      </c>
      <c r="V37" s="57"/>
      <c r="W37" s="58">
        <f t="shared" si="4"/>
      </c>
      <c r="X37" s="51"/>
      <c r="Y37" s="51"/>
    </row>
    <row r="38" spans="1:25" ht="14.25" customHeight="1">
      <c r="A38" s="52"/>
      <c r="B38" s="52"/>
      <c r="C38" s="53"/>
      <c r="D38" s="54"/>
      <c r="E38" s="47">
        <f t="shared" si="1"/>
      </c>
      <c r="F38" s="55"/>
      <c r="G38" s="45"/>
      <c r="H38" s="45"/>
      <c r="I38" s="56"/>
      <c r="J38" s="44"/>
      <c r="K38" s="45"/>
      <c r="L38" s="45"/>
      <c r="M38" s="46">
        <f t="shared" si="5"/>
        <v>1</v>
      </c>
      <c r="N38" s="46">
        <f t="shared" si="6"/>
        <v>1</v>
      </c>
      <c r="O38" s="46">
        <f t="shared" si="7"/>
        <v>1</v>
      </c>
      <c r="P38" s="46">
        <f t="shared" si="8"/>
        <v>0</v>
      </c>
      <c r="Q38" s="46">
        <f t="shared" si="9"/>
        <v>0</v>
      </c>
      <c r="R38" s="46">
        <f t="shared" si="2"/>
      </c>
      <c r="S38" s="46">
        <f t="shared" si="10"/>
      </c>
      <c r="T38" s="1">
        <f t="shared" si="11"/>
      </c>
      <c r="U38" s="47">
        <f t="shared" si="3"/>
      </c>
      <c r="V38" s="57"/>
      <c r="W38" s="58">
        <f t="shared" si="4"/>
      </c>
      <c r="X38" s="51"/>
      <c r="Y38" s="51"/>
    </row>
    <row r="39" spans="1:25" ht="14.25" customHeight="1">
      <c r="A39" s="52"/>
      <c r="B39" s="52"/>
      <c r="C39" s="53"/>
      <c r="D39" s="54"/>
      <c r="E39" s="47">
        <f t="shared" si="1"/>
      </c>
      <c r="F39" s="55"/>
      <c r="G39" s="45"/>
      <c r="H39" s="45"/>
      <c r="I39" s="56"/>
      <c r="J39" s="44"/>
      <c r="K39" s="45"/>
      <c r="L39" s="45"/>
      <c r="M39" s="46">
        <f t="shared" si="5"/>
        <v>1</v>
      </c>
      <c r="N39" s="46">
        <f t="shared" si="6"/>
        <v>1</v>
      </c>
      <c r="O39" s="46">
        <f t="shared" si="7"/>
        <v>1</v>
      </c>
      <c r="P39" s="46">
        <f t="shared" si="8"/>
        <v>0</v>
      </c>
      <c r="Q39" s="46">
        <f t="shared" si="9"/>
        <v>0</v>
      </c>
      <c r="R39" s="46">
        <f t="shared" si="2"/>
      </c>
      <c r="S39" s="46">
        <f t="shared" si="10"/>
      </c>
      <c r="T39" s="1">
        <f t="shared" si="11"/>
      </c>
      <c r="U39" s="47">
        <f t="shared" si="3"/>
      </c>
      <c r="V39" s="57"/>
      <c r="W39" s="58">
        <f t="shared" si="4"/>
      </c>
      <c r="X39" s="51"/>
      <c r="Y39" s="51"/>
    </row>
    <row r="40" spans="1:25" ht="14.25" customHeight="1">
      <c r="A40" s="52"/>
      <c r="B40" s="52"/>
      <c r="C40" s="53"/>
      <c r="D40" s="54"/>
      <c r="E40" s="47">
        <f t="shared" si="1"/>
      </c>
      <c r="F40" s="55"/>
      <c r="G40" s="45"/>
      <c r="H40" s="45"/>
      <c r="I40" s="56"/>
      <c r="J40" s="44"/>
      <c r="K40" s="45"/>
      <c r="L40" s="45"/>
      <c r="M40" s="46">
        <f t="shared" si="5"/>
        <v>1</v>
      </c>
      <c r="N40" s="46">
        <f t="shared" si="6"/>
        <v>1</v>
      </c>
      <c r="O40" s="46">
        <f t="shared" si="7"/>
        <v>1</v>
      </c>
      <c r="P40" s="46">
        <f t="shared" si="8"/>
        <v>0</v>
      </c>
      <c r="Q40" s="46">
        <f t="shared" si="9"/>
        <v>0</v>
      </c>
      <c r="R40" s="46">
        <f t="shared" si="2"/>
      </c>
      <c r="S40" s="46">
        <f t="shared" si="10"/>
      </c>
      <c r="T40" s="1">
        <f t="shared" si="11"/>
      </c>
      <c r="U40" s="47">
        <f t="shared" si="3"/>
      </c>
      <c r="V40" s="57"/>
      <c r="W40" s="58">
        <f t="shared" si="4"/>
      </c>
      <c r="X40" s="51"/>
      <c r="Y40" s="51"/>
    </row>
    <row r="41" spans="1:25" ht="14.25" customHeight="1">
      <c r="A41" s="52"/>
      <c r="B41" s="52"/>
      <c r="C41" s="53"/>
      <c r="D41" s="54"/>
      <c r="E41" s="47">
        <f t="shared" si="1"/>
      </c>
      <c r="F41" s="55"/>
      <c r="G41" s="45"/>
      <c r="H41" s="45"/>
      <c r="I41" s="56"/>
      <c r="J41" s="44"/>
      <c r="K41" s="45"/>
      <c r="L41" s="45"/>
      <c r="M41" s="46">
        <f t="shared" si="5"/>
        <v>1</v>
      </c>
      <c r="N41" s="46">
        <f t="shared" si="6"/>
        <v>1</v>
      </c>
      <c r="O41" s="46">
        <f t="shared" si="7"/>
        <v>1</v>
      </c>
      <c r="P41" s="46">
        <f t="shared" si="8"/>
        <v>0</v>
      </c>
      <c r="Q41" s="46">
        <f t="shared" si="9"/>
        <v>0</v>
      </c>
      <c r="R41" s="46">
        <f t="shared" si="2"/>
      </c>
      <c r="S41" s="46">
        <f t="shared" si="10"/>
      </c>
      <c r="T41" s="1">
        <f t="shared" si="11"/>
      </c>
      <c r="U41" s="47">
        <f t="shared" si="3"/>
      </c>
      <c r="V41" s="57"/>
      <c r="W41" s="58">
        <f t="shared" si="4"/>
      </c>
      <c r="X41" s="51"/>
      <c r="Y41" s="51"/>
    </row>
    <row r="42" spans="1:25" ht="14.25" customHeight="1">
      <c r="A42" s="60"/>
      <c r="B42" s="60"/>
      <c r="C42" s="61"/>
      <c r="D42" s="62"/>
      <c r="E42" s="63">
        <f t="shared" si="1"/>
      </c>
      <c r="F42" s="64"/>
      <c r="G42" s="65"/>
      <c r="H42" s="65"/>
      <c r="I42" s="66"/>
      <c r="J42" s="67"/>
      <c r="K42" s="65"/>
      <c r="L42" s="65"/>
      <c r="M42" s="46">
        <f t="shared" si="5"/>
        <v>1</v>
      </c>
      <c r="N42" s="46">
        <f t="shared" si="6"/>
        <v>1</v>
      </c>
      <c r="O42" s="46">
        <f t="shared" si="7"/>
        <v>1</v>
      </c>
      <c r="P42" s="46">
        <f t="shared" si="8"/>
        <v>0</v>
      </c>
      <c r="Q42" s="46">
        <f t="shared" si="9"/>
        <v>0</v>
      </c>
      <c r="R42" s="46">
        <f t="shared" si="2"/>
      </c>
      <c r="S42" s="46">
        <f t="shared" si="10"/>
      </c>
      <c r="T42" s="1">
        <f t="shared" si="11"/>
      </c>
      <c r="U42" s="47">
        <f t="shared" si="3"/>
      </c>
      <c r="V42" s="68"/>
      <c r="W42" s="58">
        <f t="shared" si="4"/>
      </c>
      <c r="X42" s="51"/>
      <c r="Y42" s="51"/>
    </row>
    <row r="43" spans="1:23" ht="16.5" customHeight="1">
      <c r="A43" s="69" t="s">
        <v>34</v>
      </c>
      <c r="B43" s="70"/>
      <c r="C43" s="71" t="s">
        <v>35</v>
      </c>
      <c r="D43" s="72">
        <f>IF(ISERROR(AVERAGE(D8:D42)),"",MIN(D8:D42))</f>
        <v>34</v>
      </c>
      <c r="E43" s="73">
        <f>IF(ISERROR(AVERAGE(E8:E42)),"",MIN(E8:E42))</f>
        <v>12.75</v>
      </c>
      <c r="F43" s="73">
        <f aca="true" t="shared" si="12" ref="F43:L43">IF(ISERROR(AVERAGE(F8:F42)),"",MIN(F8:F42))</f>
        <v>14</v>
      </c>
      <c r="G43" s="73">
        <f t="shared" si="12"/>
        <v>14</v>
      </c>
      <c r="H43" s="73">
        <f t="shared" si="12"/>
        <v>14</v>
      </c>
      <c r="I43" s="73">
        <f t="shared" si="12"/>
        <v>14</v>
      </c>
      <c r="J43" s="73">
        <f t="shared" si="12"/>
        <v>15</v>
      </c>
      <c r="K43" s="73">
        <f t="shared" si="12"/>
        <v>15</v>
      </c>
      <c r="L43" s="73">
        <f t="shared" si="12"/>
        <v>15</v>
      </c>
      <c r="M43" s="73"/>
      <c r="N43" s="73"/>
      <c r="O43" s="73"/>
      <c r="P43" s="73"/>
      <c r="Q43" s="73"/>
      <c r="R43" s="73"/>
      <c r="S43" s="73"/>
      <c r="T43" s="73"/>
      <c r="U43" s="73">
        <f>IF(ISERROR(AVERAGE(U8:U42)),"",MIN(U8:U42))</f>
        <v>2</v>
      </c>
      <c r="V43" s="73">
        <f>IF(ISERROR(AVERAGE(V8:V42)),"",MIN(V8:V42))</f>
        <v>1</v>
      </c>
      <c r="W43" s="73">
        <f>IF(ISERROR(AVERAGE(W8:W42)),"",MIN(W8:W42))</f>
        <v>16.75</v>
      </c>
    </row>
    <row r="44" spans="1:23" ht="16.5" customHeight="1">
      <c r="A44" s="74" t="s">
        <v>36</v>
      </c>
      <c r="B44" s="70"/>
      <c r="C44" s="75" t="s">
        <v>37</v>
      </c>
      <c r="D44" s="72">
        <f>IF(ISERROR(AVERAGE(D8:D42)),"",AVERAGE(D8:D42))</f>
        <v>34</v>
      </c>
      <c r="E44" s="73">
        <f>IF(ISERROR(AVERAGE(E8:E42)),"",AVERAGE(E8:E42))</f>
        <v>13.875</v>
      </c>
      <c r="F44" s="73">
        <f aca="true" t="shared" si="13" ref="F44:L44">IF(ISERROR(AVERAGE(F8:F42)),"",AVERAGE(F8:F42))</f>
        <v>15</v>
      </c>
      <c r="G44" s="73">
        <f t="shared" si="13"/>
        <v>14.5</v>
      </c>
      <c r="H44" s="73">
        <f t="shared" si="13"/>
        <v>14.5</v>
      </c>
      <c r="I44" s="73">
        <f t="shared" si="13"/>
        <v>14</v>
      </c>
      <c r="J44" s="73">
        <f t="shared" si="13"/>
        <v>15</v>
      </c>
      <c r="K44" s="73">
        <f t="shared" si="13"/>
        <v>15</v>
      </c>
      <c r="L44" s="73">
        <f t="shared" si="13"/>
        <v>15.5</v>
      </c>
      <c r="M44" s="73"/>
      <c r="N44" s="73"/>
      <c r="O44" s="73"/>
      <c r="P44" s="73"/>
      <c r="Q44" s="73"/>
      <c r="R44" s="73"/>
      <c r="S44" s="73"/>
      <c r="T44" s="73"/>
      <c r="U44" s="73">
        <f>IF(ISERROR(AVERAGE(U8:U42)),"",AVERAGE(U8:U42))</f>
        <v>2.5</v>
      </c>
      <c r="V44" s="73">
        <f>IF(ISERROR(AVERAGE(V8:V42)),"",AVERAGE(V8:V42))</f>
        <v>1.5</v>
      </c>
      <c r="W44" s="73">
        <f>IF(ISERROR(AVERAGE(W8:W42)),"",AVERAGE(W8:W42))</f>
        <v>17.875</v>
      </c>
    </row>
    <row r="45" spans="1:23" ht="16.5" customHeight="1">
      <c r="A45" s="70"/>
      <c r="B45" s="70"/>
      <c r="C45" s="75" t="s">
        <v>38</v>
      </c>
      <c r="D45" s="72">
        <f>IF(ISERROR(AVERAGE(D8:D42)),"",MAX(D8:D42))</f>
        <v>34</v>
      </c>
      <c r="E45" s="73">
        <f>IF(ISERROR(AVERAGE(E8:E42)),"",MAX(E8:E42))</f>
        <v>15</v>
      </c>
      <c r="F45" s="73">
        <f aca="true" t="shared" si="14" ref="F45:L45">IF(ISERROR(AVERAGE(F8:F42)),"",MAX(F8:F42))</f>
        <v>16</v>
      </c>
      <c r="G45" s="73">
        <f t="shared" si="14"/>
        <v>15</v>
      </c>
      <c r="H45" s="73">
        <f t="shared" si="14"/>
        <v>15</v>
      </c>
      <c r="I45" s="73">
        <f t="shared" si="14"/>
        <v>14</v>
      </c>
      <c r="J45" s="73">
        <f t="shared" si="14"/>
        <v>15</v>
      </c>
      <c r="K45" s="73">
        <f t="shared" si="14"/>
        <v>15</v>
      </c>
      <c r="L45" s="73">
        <f t="shared" si="14"/>
        <v>16</v>
      </c>
      <c r="M45" s="73"/>
      <c r="N45" s="73"/>
      <c r="O45" s="73"/>
      <c r="P45" s="73"/>
      <c r="Q45" s="73"/>
      <c r="R45" s="73"/>
      <c r="S45" s="73"/>
      <c r="T45" s="73"/>
      <c r="U45" s="73">
        <f>IF(ISERROR(AVERAGE(U8:U42)),"",MAX(U8:U42))</f>
        <v>3</v>
      </c>
      <c r="V45" s="73">
        <f>IF(ISERROR(AVERAGE(V8:V42)),"",MAX(V8:V42))</f>
        <v>2</v>
      </c>
      <c r="W45" s="73">
        <f>IF(ISERROR(AVERAGE(W8:W42)),"",MAX(W8:W42))</f>
        <v>19</v>
      </c>
    </row>
    <row r="46" spans="1:9" ht="16.5" customHeight="1">
      <c r="A46" s="76"/>
      <c r="B46" s="51"/>
      <c r="C46" s="77"/>
      <c r="D46" s="51"/>
      <c r="E46" s="51"/>
      <c r="F46" s="51"/>
      <c r="G46" s="51"/>
      <c r="H46" s="51"/>
      <c r="I46" s="51"/>
    </row>
    <row r="47" spans="4:6" ht="16.5" customHeight="1" hidden="1">
      <c r="D47" s="78" t="s">
        <v>39</v>
      </c>
      <c r="E47" s="78" t="s">
        <v>40</v>
      </c>
      <c r="F47" s="78" t="s">
        <v>41</v>
      </c>
    </row>
    <row r="48" spans="1:6" ht="16.5" customHeight="1" hidden="1">
      <c r="A48" s="79"/>
      <c r="D48" s="80">
        <v>0</v>
      </c>
      <c r="E48" s="80">
        <v>0</v>
      </c>
      <c r="F48" s="80">
        <v>15</v>
      </c>
    </row>
    <row r="49" spans="4:6" ht="12.75" hidden="1">
      <c r="D49" s="81">
        <v>36.4</v>
      </c>
      <c r="E49" s="81">
        <v>32.1</v>
      </c>
      <c r="F49" s="81">
        <v>15</v>
      </c>
    </row>
    <row r="50" spans="4:6" ht="12.75" hidden="1">
      <c r="D50" s="81">
        <v>37.2</v>
      </c>
      <c r="E50" s="81">
        <v>32.6</v>
      </c>
      <c r="F50" s="81">
        <v>14.25</v>
      </c>
    </row>
    <row r="51" spans="4:6" ht="12.75" hidden="1">
      <c r="D51" s="81">
        <v>38.1</v>
      </c>
      <c r="E51" s="81">
        <v>33.2</v>
      </c>
      <c r="F51" s="81">
        <v>13.5</v>
      </c>
    </row>
    <row r="52" spans="4:6" ht="12.75" hidden="1">
      <c r="D52" s="81">
        <v>39.1</v>
      </c>
      <c r="E52" s="81">
        <v>33.8</v>
      </c>
      <c r="F52" s="81">
        <v>12.75</v>
      </c>
    </row>
    <row r="53" spans="4:6" ht="12.75" hidden="1">
      <c r="D53" s="81">
        <v>39.9</v>
      </c>
      <c r="E53" s="81">
        <v>34.5</v>
      </c>
      <c r="F53" s="81">
        <v>12</v>
      </c>
    </row>
    <row r="54" spans="4:6" ht="12.75" hidden="1">
      <c r="D54" s="81">
        <v>40.8</v>
      </c>
      <c r="E54" s="81">
        <v>35.1</v>
      </c>
      <c r="F54" s="81">
        <v>11.25</v>
      </c>
    </row>
    <row r="55" spans="4:6" ht="12.75" hidden="1">
      <c r="D55" s="81">
        <v>41.7</v>
      </c>
      <c r="E55" s="81">
        <v>35.9</v>
      </c>
      <c r="F55" s="81">
        <v>10.5</v>
      </c>
    </row>
    <row r="56" spans="4:6" ht="12.75" hidden="1">
      <c r="D56" s="81">
        <v>42.6</v>
      </c>
      <c r="E56" s="81">
        <v>36.6</v>
      </c>
      <c r="F56" s="81">
        <v>9.75</v>
      </c>
    </row>
    <row r="57" spans="4:6" ht="12.75" hidden="1">
      <c r="D57" s="81">
        <v>43.6</v>
      </c>
      <c r="E57" s="81">
        <v>37.4</v>
      </c>
      <c r="F57" s="81">
        <v>9</v>
      </c>
    </row>
    <row r="58" spans="4:6" ht="12.75" hidden="1">
      <c r="D58" s="81">
        <v>44.5</v>
      </c>
      <c r="E58" s="81">
        <v>38.3</v>
      </c>
      <c r="F58" s="81">
        <v>8.25</v>
      </c>
    </row>
    <row r="59" spans="4:6" ht="12.75" hidden="1">
      <c r="D59" s="81">
        <v>45.4</v>
      </c>
      <c r="E59" s="81">
        <v>39.1</v>
      </c>
      <c r="F59" s="81">
        <v>7.5</v>
      </c>
    </row>
    <row r="60" spans="4:6" ht="12.75" hidden="1">
      <c r="D60" s="81">
        <v>46.4</v>
      </c>
      <c r="E60" s="81">
        <v>40.1</v>
      </c>
      <c r="F60" s="81">
        <v>6.75</v>
      </c>
    </row>
    <row r="61" spans="4:6" ht="12.75" hidden="1">
      <c r="D61" s="81">
        <v>47.4</v>
      </c>
      <c r="E61" s="81">
        <v>41</v>
      </c>
      <c r="F61" s="81">
        <v>6</v>
      </c>
    </row>
    <row r="62" spans="4:6" ht="12.75" hidden="1">
      <c r="D62" s="81">
        <v>48.5</v>
      </c>
      <c r="E62" s="81">
        <v>42.1</v>
      </c>
      <c r="F62" s="81">
        <v>5.25</v>
      </c>
    </row>
    <row r="63" spans="4:6" ht="12.75" hidden="1">
      <c r="D63" s="81">
        <v>49.5</v>
      </c>
      <c r="E63" s="81">
        <v>43</v>
      </c>
      <c r="F63" s="81">
        <v>4.5</v>
      </c>
    </row>
    <row r="64" spans="4:6" ht="12.75" hidden="1">
      <c r="D64" s="81">
        <v>50.5</v>
      </c>
      <c r="E64" s="81">
        <v>44.2</v>
      </c>
      <c r="F64" s="81">
        <v>3.75</v>
      </c>
    </row>
    <row r="65" spans="4:6" ht="12.75" hidden="1">
      <c r="D65" s="81">
        <v>51.5</v>
      </c>
      <c r="E65" s="81">
        <v>45.7</v>
      </c>
      <c r="F65" s="81">
        <v>3</v>
      </c>
    </row>
    <row r="66" spans="4:6" ht="12.75" hidden="1">
      <c r="D66" s="81">
        <v>52.5</v>
      </c>
      <c r="E66" s="81">
        <v>46.4</v>
      </c>
      <c r="F66" s="81">
        <v>2.25</v>
      </c>
    </row>
    <row r="67" spans="4:6" ht="12.75" hidden="1">
      <c r="D67" s="81">
        <v>53.5</v>
      </c>
      <c r="E67" s="81">
        <v>47.6</v>
      </c>
      <c r="F67" s="81">
        <v>1.5</v>
      </c>
    </row>
    <row r="68" spans="4:6" ht="12.75" hidden="1">
      <c r="D68" s="81">
        <v>54.5</v>
      </c>
      <c r="E68" s="81">
        <v>48.7</v>
      </c>
      <c r="F68" s="81">
        <v>0.75</v>
      </c>
    </row>
    <row r="69" spans="4:6" ht="12.75" hidden="1">
      <c r="D69" s="82">
        <v>54.51</v>
      </c>
      <c r="E69" s="82">
        <v>48.71</v>
      </c>
      <c r="F69" s="81">
        <v>0</v>
      </c>
    </row>
  </sheetData>
  <sheetProtection password="D14B" sheet="1" objects="1" scenarios="1" selectLockedCells="1"/>
  <mergeCells count="14">
    <mergeCell ref="E1:I1"/>
    <mergeCell ref="K1:L1"/>
    <mergeCell ref="A2:H2"/>
    <mergeCell ref="J2:X2"/>
    <mergeCell ref="A3:B3"/>
    <mergeCell ref="E3:H3"/>
    <mergeCell ref="U3:V3"/>
    <mergeCell ref="A4:B4"/>
    <mergeCell ref="E4:H4"/>
    <mergeCell ref="A6:A7"/>
    <mergeCell ref="B6:B7"/>
    <mergeCell ref="C6:C7"/>
    <mergeCell ref="F6:U6"/>
    <mergeCell ref="M7:P7"/>
  </mergeCells>
  <conditionalFormatting sqref="W8:W42">
    <cfRule type="cellIs" priority="1" dxfId="0" operator="between" stopIfTrue="1">
      <formula>0</formula>
      <formula>9.99</formula>
    </cfRule>
    <cfRule type="cellIs" priority="2" dxfId="1" operator="between" stopIfTrue="1">
      <formula>10</formula>
      <formula>14.99</formula>
    </cfRule>
    <cfRule type="cellIs" priority="3" dxfId="2" operator="between" stopIfTrue="1">
      <formula>15</formula>
      <formula>20</formula>
    </cfRule>
  </conditionalFormatting>
  <dataValidations count="3">
    <dataValidation type="custom" allowBlank="1" showErrorMessage="1" errorTitle="--------- ATTENTION ----------" error="Ne rien inscrire dans cette cellule qui contient une formule." sqref="A43 D43:W45">
      <formula1>"&amp;&amp;&amp;"</formula1>
      <formula2>0</formula2>
    </dataValidation>
    <dataValidation allowBlank="1" showInputMessage="1" showErrorMessage="1" promptTitle="     Inscrire  F  ou  G" prompt="&#10;   Saisie indispensable&#10;     pour différencier&#10;       les barèmes" sqref="C6">
      <formula1>0</formula1>
      <formula2>0</formula2>
    </dataValidation>
    <dataValidation type="list" allowBlank="1" showErrorMessage="1" sqref="C8:C42">
      <formula1>"F,G"</formula1>
      <formula2>0</formula2>
    </dataValidation>
  </dataValidations>
  <printOptions horizontalCentered="1"/>
  <pageMargins left="0" right="0" top="0.5118055555555555" bottom="0.511805555555555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Pascale</dc:creator>
  <cp:keywords/>
  <dc:description/>
  <cp:lastModifiedBy>AUGUSTE PERRET</cp:lastModifiedBy>
  <cp:lastPrinted>2010-05-16T16:49:44Z</cp:lastPrinted>
  <dcterms:created xsi:type="dcterms:W3CDTF">2010-05-05T20:04:31Z</dcterms:created>
  <dcterms:modified xsi:type="dcterms:W3CDTF">2010-09-13T19:42:44Z</dcterms:modified>
  <cp:category/>
  <cp:version/>
  <cp:contentType/>
  <cp:contentStatus/>
</cp:coreProperties>
</file>