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9120" activeTab="1"/>
  </bookViews>
  <sheets>
    <sheet name="Mise en garde" sheetId="1" r:id="rId1"/>
    <sheet name="Javelot" sheetId="2" r:id="rId2"/>
  </sheets>
  <definedNames>
    <definedName name="Ensemble_des_plages_colorées">'Javelot'!$L$7:$O$45,'Javelot'!$C$43:$K$45,'Javelot'!$A$43</definedName>
    <definedName name="Ensemble_des_plages_de_formules">'Javelot'!$L$8:$O$42,'Javelot'!$D$43:$O$45,'Javelot'!$A$43</definedName>
    <definedName name="Ensemble_des_plages_de_saisie_de_perf">'Javelot'!$D$8:$K$42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</definedNames>
  <calcPr fullCalcOnLoad="1"/>
</workbook>
</file>

<file path=xl/sharedStrings.xml><?xml version="1.0" encoding="utf-8"?>
<sst xmlns="http://schemas.openxmlformats.org/spreadsheetml/2006/main" count="46" uniqueCount="45">
  <si>
    <t>NOMS</t>
  </si>
  <si>
    <t>Prénoms</t>
  </si>
  <si>
    <t>Classes de :</t>
  </si>
  <si>
    <t>EPS</t>
  </si>
  <si>
    <t>Date :</t>
  </si>
  <si>
    <t>Sx</t>
  </si>
  <si>
    <t>Min.</t>
  </si>
  <si>
    <t>Moy.</t>
  </si>
  <si>
    <t>Max.</t>
  </si>
  <si>
    <t>lancer 1</t>
  </si>
  <si>
    <t>lancer 2</t>
  </si>
  <si>
    <t>lancer 3</t>
  </si>
  <si>
    <t>lancer 4</t>
  </si>
  <si>
    <t>lancer 5</t>
  </si>
  <si>
    <t>max1</t>
  </si>
  <si>
    <t>max2</t>
  </si>
  <si>
    <t>ESSAIS</t>
  </si>
  <si>
    <t>note</t>
  </si>
  <si>
    <t>total</t>
  </si>
  <si>
    <t>/ 20</t>
  </si>
  <si>
    <t>garçon</t>
  </si>
  <si>
    <t>G</t>
  </si>
  <si>
    <t>Lycée :</t>
  </si>
  <si>
    <t xml:space="preserve">JAVELOT </t>
  </si>
  <si>
    <t>/ 15</t>
  </si>
  <si>
    <r>
      <t xml:space="preserve">moy  2 </t>
    </r>
    <r>
      <rPr>
        <sz val="9"/>
        <color indexed="8"/>
        <rFont val="Times New Roman"/>
        <family val="1"/>
      </rPr>
      <t>meilleurs lancers</t>
    </r>
  </si>
  <si>
    <t>F</t>
  </si>
  <si>
    <t>fille</t>
  </si>
  <si>
    <t>exemple</t>
  </si>
  <si>
    <t>ACTIVITÉ</t>
  </si>
  <si>
    <t>CCF CAP BEP 2011</t>
  </si>
  <si>
    <t>perf filles</t>
  </si>
  <si>
    <t>perf gars</t>
  </si>
  <si>
    <t>note perf</t>
  </si>
  <si>
    <t>lancer 6</t>
  </si>
  <si>
    <t>Mise en garde</t>
  </si>
  <si>
    <t>Javelot 2011 CAP BEP</t>
  </si>
  <si>
    <t>Il y a encore une erreur sur l'exemple de la fiche</t>
  </si>
  <si>
    <t>Un garçon qui obtient une moyenne de 18,10 mérite 7,5 de note de perforùance et non 9 comme indiqué</t>
  </si>
  <si>
    <t>2  élèves</t>
  </si>
  <si>
    <t>1  fille</t>
  </si>
  <si>
    <t xml:space="preserve">Ne pas oublier de remplir la colonne Sx (sexe). </t>
  </si>
  <si>
    <t>Ne pas écrire dans les cellules "colorées".</t>
  </si>
  <si>
    <t>Mettre 0 pour essai "nul".</t>
  </si>
  <si>
    <t>Echauffement-gestion de la sécurité/5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</si>
</sst>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?0.00"/>
    <numFmt numFmtId="185" formatCode="?0.0"/>
    <numFmt numFmtId="186" formatCode="0&quot; élèves&quot;"/>
    <numFmt numFmtId="187" formatCode="0.000"/>
  </numFmts>
  <fonts count="5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color indexed="10"/>
      <name val="Geneva"/>
      <family val="0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2"/>
      <color indexed="8"/>
      <name val="Geneva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6" fillId="0" borderId="0">
      <alignment/>
      <protection/>
    </xf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left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/>
      <protection hidden="1"/>
    </xf>
    <xf numFmtId="0" fontId="0" fillId="35" borderId="11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 hidden="1"/>
    </xf>
    <xf numFmtId="0" fontId="0" fillId="35" borderId="14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center"/>
      <protection/>
    </xf>
    <xf numFmtId="0" fontId="18" fillId="36" borderId="19" xfId="0" applyFont="1" applyFill="1" applyBorder="1" applyAlignment="1" applyProtection="1">
      <alignment horizontal="center" vertical="center"/>
      <protection/>
    </xf>
    <xf numFmtId="0" fontId="18" fillId="36" borderId="12" xfId="0" applyFont="1" applyFill="1" applyBorder="1" applyAlignment="1" applyProtection="1">
      <alignment horizontal="center" vertical="center"/>
      <protection/>
    </xf>
    <xf numFmtId="0" fontId="18" fillId="36" borderId="13" xfId="0" applyFont="1" applyFill="1" applyBorder="1" applyAlignment="1" applyProtection="1">
      <alignment horizontal="center" vertical="center"/>
      <protection/>
    </xf>
    <xf numFmtId="0" fontId="6" fillId="37" borderId="20" xfId="0" applyFont="1" applyFill="1" applyBorder="1" applyAlignment="1" applyProtection="1">
      <alignment horizontal="center" vertical="center"/>
      <protection/>
    </xf>
    <xf numFmtId="0" fontId="6" fillId="37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4" fontId="8" fillId="0" borderId="22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Border="1" applyAlignment="1" applyProtection="1">
      <alignment vertical="center"/>
      <protection locked="0"/>
    </xf>
    <xf numFmtId="0" fontId="7" fillId="38" borderId="23" xfId="0" applyFont="1" applyFill="1" applyBorder="1" applyAlignment="1" applyProtection="1">
      <alignment horizontal="center" vertical="center"/>
      <protection/>
    </xf>
    <xf numFmtId="0" fontId="6" fillId="38" borderId="24" xfId="0" applyFont="1" applyFill="1" applyBorder="1" applyAlignment="1" applyProtection="1">
      <alignment horizontal="center" wrapText="1"/>
      <protection/>
    </xf>
    <xf numFmtId="0" fontId="6" fillId="38" borderId="25" xfId="0" applyFont="1" applyFill="1" applyBorder="1" applyAlignment="1" applyProtection="1">
      <alignment horizontal="center" wrapText="1"/>
      <protection/>
    </xf>
    <xf numFmtId="0" fontId="6" fillId="37" borderId="26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5" fillId="35" borderId="27" xfId="45" applyFont="1" applyFill="1" applyBorder="1" applyAlignment="1" applyProtection="1">
      <alignment horizontal="center" vertical="center"/>
      <protection/>
    </xf>
    <xf numFmtId="2" fontId="18" fillId="0" borderId="28" xfId="0" applyNumberFormat="1" applyFont="1" applyFill="1" applyBorder="1" applyAlignment="1" applyProtection="1">
      <alignment horizontal="center" vertical="center"/>
      <protection locked="0"/>
    </xf>
    <xf numFmtId="2" fontId="18" fillId="0" borderId="16" xfId="0" applyNumberFormat="1" applyFont="1" applyFill="1" applyBorder="1" applyAlignment="1" applyProtection="1">
      <alignment horizontal="center" vertical="center"/>
      <protection locked="0"/>
    </xf>
    <xf numFmtId="2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/>
    </xf>
    <xf numFmtId="0" fontId="0" fillId="0" borderId="11" xfId="0" applyBorder="1" applyAlignment="1">
      <alignment horizontal="center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center" wrapText="1"/>
      <protection/>
    </xf>
    <xf numFmtId="0" fontId="17" fillId="0" borderId="37" xfId="52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17" fillId="39" borderId="11" xfId="0" applyNumberFormat="1" applyFont="1" applyFill="1" applyBorder="1" applyAlignment="1" applyProtection="1">
      <alignment horizontal="center" vertical="center"/>
      <protection/>
    </xf>
    <xf numFmtId="0" fontId="16" fillId="40" borderId="11" xfId="0" applyFont="1" applyFill="1" applyBorder="1" applyAlignment="1" applyProtection="1">
      <alignment horizontal="center" vertical="center"/>
      <protection/>
    </xf>
    <xf numFmtId="0" fontId="13" fillId="41" borderId="34" xfId="0" applyFont="1" applyFill="1" applyBorder="1" applyAlignment="1" applyProtection="1">
      <alignment/>
      <protection/>
    </xf>
    <xf numFmtId="185" fontId="13" fillId="42" borderId="34" xfId="0" applyNumberFormat="1" applyFont="1" applyFill="1" applyBorder="1" applyAlignment="1" applyProtection="1">
      <alignment horizontal="center"/>
      <protection hidden="1"/>
    </xf>
    <xf numFmtId="0" fontId="13" fillId="41" borderId="11" xfId="0" applyFont="1" applyFill="1" applyBorder="1" applyAlignment="1" applyProtection="1">
      <alignment/>
      <protection/>
    </xf>
    <xf numFmtId="185" fontId="13" fillId="42" borderId="38" xfId="0" applyNumberFormat="1" applyFont="1" applyFill="1" applyBorder="1" applyAlignment="1" applyProtection="1">
      <alignment horizontal="center"/>
      <protection hidden="1"/>
    </xf>
    <xf numFmtId="0" fontId="55" fillId="0" borderId="10" xfId="0" applyFont="1" applyBorder="1" applyAlignment="1" applyProtection="1">
      <alignment horizontal="left" vertical="center"/>
      <protection/>
    </xf>
    <xf numFmtId="0" fontId="7" fillId="38" borderId="39" xfId="0" applyFont="1" applyFill="1" applyBorder="1" applyAlignment="1" applyProtection="1">
      <alignment vertical="center"/>
      <protection/>
    </xf>
    <xf numFmtId="0" fontId="7" fillId="35" borderId="40" xfId="0" applyFont="1" applyFill="1" applyBorder="1" applyAlignment="1" applyProtection="1">
      <alignment horizontal="center" vertical="center"/>
      <protection/>
    </xf>
    <xf numFmtId="0" fontId="18" fillId="36" borderId="28" xfId="0" applyFont="1" applyFill="1" applyBorder="1" applyAlignment="1" applyProtection="1">
      <alignment horizontal="center" vertical="center"/>
      <protection/>
    </xf>
    <xf numFmtId="0" fontId="18" fillId="36" borderId="16" xfId="0" applyFont="1" applyFill="1" applyBorder="1" applyAlignment="1" applyProtection="1">
      <alignment horizontal="center" vertical="center"/>
      <protection/>
    </xf>
    <xf numFmtId="0" fontId="18" fillId="36" borderId="18" xfId="0" applyFont="1" applyFill="1" applyBorder="1" applyAlignment="1" applyProtection="1">
      <alignment horizontal="center" vertical="center"/>
      <protection/>
    </xf>
    <xf numFmtId="0" fontId="18" fillId="38" borderId="41" xfId="0" applyFont="1" applyFill="1" applyBorder="1" applyAlignment="1" applyProtection="1">
      <alignment horizontal="center" vertical="center"/>
      <protection/>
    </xf>
    <xf numFmtId="0" fontId="18" fillId="38" borderId="42" xfId="0" applyFont="1" applyFill="1" applyBorder="1" applyAlignment="1" applyProtection="1">
      <alignment horizontal="center" vertical="center"/>
      <protection/>
    </xf>
    <xf numFmtId="187" fontId="18" fillId="36" borderId="11" xfId="0" applyNumberFormat="1" applyFont="1" applyFill="1" applyBorder="1" applyAlignment="1" applyProtection="1">
      <alignment horizontal="center" vertical="center"/>
      <protection/>
    </xf>
    <xf numFmtId="0" fontId="7" fillId="38" borderId="43" xfId="0" applyFont="1" applyFill="1" applyBorder="1" applyAlignment="1" applyProtection="1">
      <alignment vertical="center"/>
      <protection/>
    </xf>
    <xf numFmtId="0" fontId="15" fillId="38" borderId="44" xfId="45" applyFont="1" applyFill="1" applyBorder="1" applyAlignment="1" applyProtection="1">
      <alignment horizontal="center" vertical="center"/>
      <protection/>
    </xf>
    <xf numFmtId="187" fontId="18" fillId="36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 locked="0"/>
    </xf>
    <xf numFmtId="0" fontId="19" fillId="0" borderId="46" xfId="0" applyFont="1" applyFill="1" applyBorder="1" applyAlignment="1" applyProtection="1">
      <alignment horizontal="left" vertical="center"/>
      <protection locked="0"/>
    </xf>
    <xf numFmtId="0" fontId="19" fillId="0" borderId="44" xfId="0" applyFont="1" applyFill="1" applyBorder="1" applyAlignment="1" applyProtection="1">
      <alignment horizontal="left" vertical="center"/>
      <protection locked="0"/>
    </xf>
    <xf numFmtId="0" fontId="15" fillId="38" borderId="47" xfId="45" applyFont="1" applyFill="1" applyBorder="1" applyAlignment="1" applyProtection="1">
      <alignment horizontal="center" vertical="center"/>
      <protection/>
    </xf>
    <xf numFmtId="0" fontId="15" fillId="38" borderId="48" xfId="45" applyFont="1" applyFill="1" applyBorder="1" applyAlignment="1" applyProtection="1">
      <alignment horizontal="center" vertical="center"/>
      <protection/>
    </xf>
    <xf numFmtId="0" fontId="7" fillId="38" borderId="49" xfId="0" applyFont="1" applyFill="1" applyBorder="1" applyAlignment="1" applyProtection="1">
      <alignment horizontal="center" vertical="center"/>
      <protection/>
    </xf>
    <xf numFmtId="0" fontId="13" fillId="38" borderId="30" xfId="0" applyFont="1" applyFill="1" applyBorder="1" applyAlignment="1" applyProtection="1">
      <alignment horizontal="center" vertical="center"/>
      <protection/>
    </xf>
    <xf numFmtId="0" fontId="13" fillId="38" borderId="32" xfId="0" applyFont="1" applyFill="1" applyBorder="1" applyAlignment="1" applyProtection="1">
      <alignment horizontal="center" vertical="center"/>
      <protection/>
    </xf>
    <xf numFmtId="0" fontId="1" fillId="38" borderId="29" xfId="0" applyFont="1" applyFill="1" applyBorder="1" applyAlignment="1" applyProtection="1">
      <alignment horizontal="center" vertical="center"/>
      <protection/>
    </xf>
    <xf numFmtId="0" fontId="1" fillId="38" borderId="14" xfId="0" applyFont="1" applyFill="1" applyBorder="1" applyAlignment="1" applyProtection="1">
      <alignment horizontal="center" vertical="center"/>
      <protection/>
    </xf>
    <xf numFmtId="0" fontId="1" fillId="38" borderId="19" xfId="0" applyFont="1" applyFill="1" applyBorder="1" applyAlignment="1" applyProtection="1">
      <alignment horizontal="center" vertical="center"/>
      <protection/>
    </xf>
    <xf numFmtId="0" fontId="1" fillId="38" borderId="13" xfId="0" applyFont="1" applyFill="1" applyBorder="1" applyAlignment="1" applyProtection="1">
      <alignment horizontal="center" vertical="center"/>
      <protection/>
    </xf>
    <xf numFmtId="0" fontId="12" fillId="43" borderId="11" xfId="0" applyFont="1" applyFill="1" applyBorder="1" applyAlignment="1" applyProtection="1">
      <alignment horizontal="center" vertical="center"/>
      <protection locked="0"/>
    </xf>
    <xf numFmtId="0" fontId="12" fillId="43" borderId="45" xfId="0" applyFont="1" applyFill="1" applyBorder="1" applyAlignment="1" applyProtection="1">
      <alignment horizontal="center" vertical="center"/>
      <protection locked="0"/>
    </xf>
    <xf numFmtId="0" fontId="12" fillId="43" borderId="46" xfId="0" applyFont="1" applyFill="1" applyBorder="1" applyAlignment="1" applyProtection="1">
      <alignment horizontal="center" vertical="center"/>
      <protection locked="0"/>
    </xf>
    <xf numFmtId="0" fontId="12" fillId="43" borderId="44" xfId="0" applyFont="1" applyFill="1" applyBorder="1" applyAlignment="1" applyProtection="1">
      <alignment horizontal="center" vertical="center"/>
      <protection locked="0"/>
    </xf>
    <xf numFmtId="14" fontId="8" fillId="43" borderId="45" xfId="0" applyNumberFormat="1" applyFont="1" applyFill="1" applyBorder="1" applyAlignment="1" applyProtection="1">
      <alignment horizontal="center" vertical="center"/>
      <protection locked="0"/>
    </xf>
    <xf numFmtId="14" fontId="8" fillId="43" borderId="46" xfId="0" applyNumberFormat="1" applyFont="1" applyFill="1" applyBorder="1" applyAlignment="1" applyProtection="1">
      <alignment horizontal="center" vertical="center"/>
      <protection locked="0"/>
    </xf>
    <xf numFmtId="14" fontId="8" fillId="43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44" borderId="50" xfId="0" applyFont="1" applyFill="1" applyBorder="1" applyAlignment="1" applyProtection="1">
      <alignment horizontal="center" vertical="center" wrapText="1"/>
      <protection/>
    </xf>
    <xf numFmtId="0" fontId="4" fillId="44" borderId="27" xfId="0" applyFont="1" applyFill="1" applyBorder="1" applyAlignment="1" applyProtection="1">
      <alignment horizontal="center" vertical="center" wrapText="1"/>
      <protection/>
    </xf>
    <xf numFmtId="0" fontId="20" fillId="43" borderId="45" xfId="0" applyFont="1" applyFill="1" applyBorder="1" applyAlignment="1" applyProtection="1">
      <alignment horizontal="center" vertical="center"/>
      <protection locked="0"/>
    </xf>
    <xf numFmtId="0" fontId="20" fillId="43" borderId="44" xfId="0" applyFont="1" applyFill="1" applyBorder="1" applyAlignment="1" applyProtection="1">
      <alignment horizontal="center" vertical="center"/>
      <protection locked="0"/>
    </xf>
    <xf numFmtId="0" fontId="12" fillId="43" borderId="51" xfId="0" applyFont="1" applyFill="1" applyBorder="1" applyAlignment="1" applyProtection="1">
      <alignment horizontal="center" vertical="center"/>
      <protection locked="0"/>
    </xf>
    <xf numFmtId="0" fontId="12" fillId="43" borderId="52" xfId="0" applyFont="1" applyFill="1" applyBorder="1" applyAlignment="1" applyProtection="1">
      <alignment horizontal="center" vertical="center"/>
      <protection locked="0"/>
    </xf>
    <xf numFmtId="14" fontId="8" fillId="0" borderId="53" xfId="0" applyNumberFormat="1" applyFont="1" applyFill="1" applyBorder="1" applyAlignment="1" applyProtection="1">
      <alignment horizontal="center" vertical="center"/>
      <protection locked="0"/>
    </xf>
    <xf numFmtId="14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16" fillId="38" borderId="50" xfId="45" applyFont="1" applyFill="1" applyBorder="1" applyAlignment="1" applyProtection="1">
      <alignment horizontal="center" vertical="center" wrapText="1"/>
      <protection/>
    </xf>
    <xf numFmtId="0" fontId="16" fillId="38" borderId="27" xfId="45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ise en gard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ont>
        <b/>
        <i val="0"/>
      </font>
      <fill>
        <patternFill>
          <bgColor indexed="44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24050" y="9296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Ces barèmes sont utilisés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par les formules de la feuille "Javelot"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6" sqref="B26"/>
    </sheetView>
  </sheetViews>
  <sheetFormatPr defaultColWidth="11.00390625" defaultRowHeight="12.75"/>
  <cols>
    <col min="1" max="3" width="40.75390625" style="0" customWidth="1"/>
    <col min="9" max="9" width="6.875" style="0" customWidth="1"/>
  </cols>
  <sheetData>
    <row r="1" ht="16.5" thickBot="1">
      <c r="A1" s="58" t="s">
        <v>36</v>
      </c>
    </row>
    <row r="2" ht="12.75">
      <c r="B2" s="59" t="s">
        <v>35</v>
      </c>
    </row>
    <row r="5" ht="12.75">
      <c r="A5" t="s">
        <v>37</v>
      </c>
    </row>
    <row r="6" ht="12.75">
      <c r="A6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2"/>
  <sheetViews>
    <sheetView showGridLines="0" tabSelected="1" zoomScalePageLayoutView="0" workbookViewId="0" topLeftCell="A1">
      <pane ySplit="7" topLeftCell="A8" activePane="bottomLeft" state="frozen"/>
      <selection pane="topLeft" activeCell="B41" sqref="B41"/>
      <selection pane="bottomLeft" activeCell="N12" sqref="N12"/>
    </sheetView>
  </sheetViews>
  <sheetFormatPr defaultColWidth="11.00390625" defaultRowHeight="12.75"/>
  <cols>
    <col min="1" max="1" width="12.375" style="1" customWidth="1"/>
    <col min="2" max="2" width="8.75390625" style="1" customWidth="1"/>
    <col min="3" max="3" width="4.125" style="1" customWidth="1"/>
    <col min="4" max="11" width="5.125" style="1" customWidth="1"/>
    <col min="12" max="12" width="7.25390625" style="1" customWidth="1"/>
    <col min="13" max="13" width="7.125" style="1" customWidth="1"/>
    <col min="14" max="14" width="13.00390625" style="1" customWidth="1"/>
    <col min="15" max="15" width="7.625" style="1" customWidth="1"/>
    <col min="16" max="16" width="2.00390625" style="1" customWidth="1"/>
    <col min="17" max="16384" width="11.375" style="1" customWidth="1"/>
  </cols>
  <sheetData>
    <row r="1" spans="1:15" s="42" customFormat="1" ht="15.75" customHeight="1" thickBot="1">
      <c r="A1" s="79" t="s">
        <v>22</v>
      </c>
      <c r="B1" s="80"/>
      <c r="C1" s="80"/>
      <c r="D1" s="81"/>
      <c r="E1" s="35"/>
      <c r="F1" s="92" t="s">
        <v>30</v>
      </c>
      <c r="G1" s="93"/>
      <c r="H1" s="93"/>
      <c r="I1" s="93"/>
      <c r="J1" s="93"/>
      <c r="K1" s="94"/>
      <c r="M1" s="102" t="s">
        <v>3</v>
      </c>
      <c r="N1" s="103"/>
      <c r="O1" s="35"/>
    </row>
    <row r="2" spans="1:16" s="42" customFormat="1" ht="15" customHeight="1" thickBot="1">
      <c r="A2" s="98"/>
      <c r="B2" s="98"/>
      <c r="C2" s="98"/>
      <c r="D2" s="98"/>
      <c r="E2" s="98"/>
      <c r="F2" s="98"/>
      <c r="G2" s="98"/>
      <c r="H2" s="98"/>
      <c r="I2" s="98"/>
      <c r="J2" s="99"/>
      <c r="K2" s="99"/>
      <c r="L2" s="99"/>
      <c r="M2" s="99"/>
      <c r="N2" s="99"/>
      <c r="O2" s="99"/>
      <c r="P2" s="99"/>
    </row>
    <row r="3" spans="1:15" s="42" customFormat="1" ht="15.75" customHeight="1" thickBot="1">
      <c r="A3" s="91" t="s">
        <v>2</v>
      </c>
      <c r="B3" s="91"/>
      <c r="C3" s="35"/>
      <c r="D3" s="19"/>
      <c r="E3" s="92" t="s">
        <v>29</v>
      </c>
      <c r="F3" s="93"/>
      <c r="G3" s="93"/>
      <c r="H3" s="93"/>
      <c r="I3" s="93"/>
      <c r="J3" s="93"/>
      <c r="K3" s="94"/>
      <c r="M3" s="104" t="s">
        <v>4</v>
      </c>
      <c r="N3" s="105"/>
      <c r="O3" s="35"/>
    </row>
    <row r="4" spans="1:15" s="42" customFormat="1" ht="15.75" customHeight="1" thickBot="1">
      <c r="A4" s="78"/>
      <c r="B4" s="78"/>
      <c r="C4" s="36"/>
      <c r="D4" s="37"/>
      <c r="E4" s="95" t="s">
        <v>23</v>
      </c>
      <c r="F4" s="96"/>
      <c r="G4" s="96"/>
      <c r="H4" s="96"/>
      <c r="I4" s="96"/>
      <c r="J4" s="96"/>
      <c r="K4" s="97"/>
      <c r="M4" s="106"/>
      <c r="N4" s="107"/>
      <c r="O4" s="35"/>
    </row>
    <row r="5" spans="1:15" ht="15.75" customHeight="1" thickBot="1">
      <c r="A5" s="52" t="s">
        <v>41</v>
      </c>
      <c r="B5" s="3"/>
      <c r="C5" s="3"/>
      <c r="D5" s="6"/>
      <c r="E5" s="6"/>
      <c r="F5" s="6"/>
      <c r="G5" s="6"/>
      <c r="H5" s="6"/>
      <c r="I5" s="6"/>
      <c r="J5" s="5" t="s">
        <v>42</v>
      </c>
      <c r="K5" s="6"/>
      <c r="M5" s="4"/>
      <c r="N5" s="66" t="s">
        <v>43</v>
      </c>
      <c r="O5" s="29"/>
    </row>
    <row r="6" spans="1:15" ht="15.75" customHeight="1" thickBot="1">
      <c r="A6" s="89" t="s">
        <v>0</v>
      </c>
      <c r="B6" s="87" t="s">
        <v>1</v>
      </c>
      <c r="C6" s="85" t="s">
        <v>5</v>
      </c>
      <c r="D6" s="82" t="s">
        <v>16</v>
      </c>
      <c r="E6" s="83"/>
      <c r="F6" s="83"/>
      <c r="G6" s="83"/>
      <c r="H6" s="83"/>
      <c r="I6" s="83"/>
      <c r="J6" s="84"/>
      <c r="K6" s="84"/>
      <c r="L6" s="108" t="s">
        <v>25</v>
      </c>
      <c r="M6" s="38" t="s">
        <v>17</v>
      </c>
      <c r="N6" s="100" t="s">
        <v>44</v>
      </c>
      <c r="O6" s="68" t="s">
        <v>18</v>
      </c>
    </row>
    <row r="7" spans="1:15" ht="40.5" customHeight="1" thickBot="1">
      <c r="A7" s="90"/>
      <c r="B7" s="88"/>
      <c r="C7" s="86"/>
      <c r="D7" s="39" t="s">
        <v>9</v>
      </c>
      <c r="E7" s="40" t="s">
        <v>10</v>
      </c>
      <c r="F7" s="40" t="s">
        <v>11</v>
      </c>
      <c r="G7" s="40" t="s">
        <v>12</v>
      </c>
      <c r="H7" s="40" t="s">
        <v>13</v>
      </c>
      <c r="I7" s="57" t="s">
        <v>34</v>
      </c>
      <c r="J7" s="67" t="s">
        <v>15</v>
      </c>
      <c r="K7" s="75" t="s">
        <v>14</v>
      </c>
      <c r="L7" s="109"/>
      <c r="M7" s="76" t="s">
        <v>24</v>
      </c>
      <c r="N7" s="101"/>
      <c r="O7" s="43" t="s">
        <v>19</v>
      </c>
    </row>
    <row r="8" spans="1:16" ht="14.25" customHeight="1">
      <c r="A8" s="47" t="s">
        <v>28</v>
      </c>
      <c r="B8" s="48" t="s">
        <v>20</v>
      </c>
      <c r="C8" s="49" t="s">
        <v>21</v>
      </c>
      <c r="D8" s="54">
        <v>14.5</v>
      </c>
      <c r="E8" s="55">
        <v>17.05</v>
      </c>
      <c r="F8" s="55">
        <v>0</v>
      </c>
      <c r="G8" s="55">
        <v>18</v>
      </c>
      <c r="H8" s="55">
        <v>17.55</v>
      </c>
      <c r="I8" s="56">
        <v>18.2</v>
      </c>
      <c r="J8" s="30">
        <f>IF(I8="","",LARGE(D8:I8,2))</f>
        <v>18</v>
      </c>
      <c r="K8" s="69">
        <f>IF(I8="","",LARGE(D8:I8,1))</f>
        <v>18.2</v>
      </c>
      <c r="L8" s="77">
        <f>IF(I8="","",AVERAGE(J8:K8))</f>
        <v>18.1</v>
      </c>
      <c r="M8" s="72">
        <f>IF(AND(ISTEXT(C8),ISNUMBER(L8)),IF(C8="f",VLOOKUP(B79L8,$E$52:$G$72,3),VLOOKUP(L8,$F$52:$H$722,2)),"")</f>
        <v>7.5</v>
      </c>
      <c r="N8" s="44">
        <v>3</v>
      </c>
      <c r="O8" s="41">
        <f aca="true" t="shared" si="0" ref="O8:O42">IF(M8="","",SUM(M8:N8))</f>
        <v>10.5</v>
      </c>
      <c r="P8" s="7"/>
    </row>
    <row r="9" spans="1:15" ht="14.25" customHeight="1">
      <c r="A9" s="10" t="s">
        <v>28</v>
      </c>
      <c r="B9" s="9" t="s">
        <v>27</v>
      </c>
      <c r="C9" s="50" t="s">
        <v>26</v>
      </c>
      <c r="D9" s="13">
        <v>10</v>
      </c>
      <c r="E9" s="14">
        <v>13.05</v>
      </c>
      <c r="F9" s="14">
        <v>12</v>
      </c>
      <c r="G9" s="14">
        <v>11.9</v>
      </c>
      <c r="H9" s="14">
        <v>12.15</v>
      </c>
      <c r="I9" s="15">
        <v>12.2</v>
      </c>
      <c r="J9" s="31">
        <f aca="true" t="shared" si="1" ref="J9:J42">IF(I9="","",LARGE(D9:I9,2))</f>
        <v>12.2</v>
      </c>
      <c r="K9" s="70">
        <f aca="true" t="shared" si="2" ref="K9:K42">IF(I9="","",LARGE(D9:I9,1))</f>
        <v>13.05</v>
      </c>
      <c r="L9" s="74">
        <f aca="true" t="shared" si="3" ref="L9:L42">IF(I9="","",AVERAGE(J9:K9))</f>
        <v>12.625</v>
      </c>
      <c r="M9" s="72">
        <f aca="true" t="shared" si="4" ref="M9:M42">IF(AND(ISTEXT(C9),ISNUMBER(L9)),IF(C9="f",VLOOKUP(L9,$E$52:$G$72,3),VLOOKUP(L9,$F$52:$H$722,2)),"")</f>
        <v>9</v>
      </c>
      <c r="N9" s="45">
        <v>3.25</v>
      </c>
      <c r="O9" s="33">
        <f t="shared" si="0"/>
        <v>12.25</v>
      </c>
    </row>
    <row r="10" spans="1:15" ht="14.25" customHeight="1">
      <c r="A10" s="10"/>
      <c r="B10" s="9"/>
      <c r="C10" s="50"/>
      <c r="D10" s="13"/>
      <c r="E10" s="14"/>
      <c r="F10" s="14"/>
      <c r="G10" s="14"/>
      <c r="H10" s="14"/>
      <c r="I10" s="15"/>
      <c r="J10" s="31">
        <f t="shared" si="1"/>
      </c>
      <c r="K10" s="70">
        <f t="shared" si="2"/>
      </c>
      <c r="L10" s="74">
        <f t="shared" si="3"/>
      </c>
      <c r="M10" s="72">
        <f t="shared" si="4"/>
      </c>
      <c r="N10" s="45"/>
      <c r="O10" s="33">
        <f t="shared" si="0"/>
      </c>
    </row>
    <row r="11" spans="1:15" ht="14.25" customHeight="1">
      <c r="A11" s="10"/>
      <c r="B11" s="9"/>
      <c r="C11" s="50"/>
      <c r="D11" s="13"/>
      <c r="E11" s="13"/>
      <c r="F11" s="13"/>
      <c r="G11" s="13"/>
      <c r="H11" s="13"/>
      <c r="I11" s="13"/>
      <c r="J11" s="31">
        <f t="shared" si="1"/>
      </c>
      <c r="K11" s="70">
        <f t="shared" si="2"/>
      </c>
      <c r="L11" s="74">
        <f t="shared" si="3"/>
      </c>
      <c r="M11" s="72">
        <f t="shared" si="4"/>
      </c>
      <c r="N11" s="45"/>
      <c r="O11" s="33">
        <f t="shared" si="0"/>
      </c>
    </row>
    <row r="12" spans="1:15" ht="14.25" customHeight="1">
      <c r="A12" s="10"/>
      <c r="B12" s="9"/>
      <c r="C12" s="50"/>
      <c r="D12" s="13"/>
      <c r="E12" s="14"/>
      <c r="F12" s="14"/>
      <c r="G12" s="14"/>
      <c r="H12" s="14"/>
      <c r="I12" s="15"/>
      <c r="J12" s="31">
        <f t="shared" si="1"/>
      </c>
      <c r="K12" s="70">
        <f t="shared" si="2"/>
      </c>
      <c r="L12" s="74">
        <f t="shared" si="3"/>
      </c>
      <c r="M12" s="72">
        <f t="shared" si="4"/>
      </c>
      <c r="N12" s="45"/>
      <c r="O12" s="33">
        <f t="shared" si="0"/>
      </c>
    </row>
    <row r="13" spans="1:15" ht="14.25" customHeight="1">
      <c r="A13" s="10"/>
      <c r="B13" s="9"/>
      <c r="C13" s="50"/>
      <c r="D13" s="13"/>
      <c r="E13" s="14"/>
      <c r="F13" s="14"/>
      <c r="G13" s="14"/>
      <c r="H13" s="14"/>
      <c r="I13" s="15"/>
      <c r="J13" s="31">
        <f t="shared" si="1"/>
      </c>
      <c r="K13" s="70">
        <f t="shared" si="2"/>
      </c>
      <c r="L13" s="74">
        <f t="shared" si="3"/>
      </c>
      <c r="M13" s="72">
        <f t="shared" si="4"/>
      </c>
      <c r="N13" s="45"/>
      <c r="O13" s="33">
        <f t="shared" si="0"/>
      </c>
    </row>
    <row r="14" spans="1:15" ht="14.25" customHeight="1">
      <c r="A14" s="10"/>
      <c r="B14" s="9"/>
      <c r="C14" s="50"/>
      <c r="D14" s="13"/>
      <c r="E14" s="14"/>
      <c r="F14" s="14"/>
      <c r="G14" s="14"/>
      <c r="H14" s="14"/>
      <c r="I14" s="15"/>
      <c r="J14" s="31">
        <f t="shared" si="1"/>
      </c>
      <c r="K14" s="70">
        <f t="shared" si="2"/>
      </c>
      <c r="L14" s="74">
        <f t="shared" si="3"/>
      </c>
      <c r="M14" s="72">
        <f t="shared" si="4"/>
      </c>
      <c r="N14" s="45"/>
      <c r="O14" s="33">
        <f t="shared" si="0"/>
      </c>
    </row>
    <row r="15" spans="1:15" ht="14.25" customHeight="1">
      <c r="A15" s="10"/>
      <c r="B15" s="9"/>
      <c r="C15" s="50"/>
      <c r="D15" s="13"/>
      <c r="E15" s="14"/>
      <c r="F15" s="14"/>
      <c r="G15" s="14"/>
      <c r="H15" s="14"/>
      <c r="I15" s="15"/>
      <c r="J15" s="31">
        <f t="shared" si="1"/>
      </c>
      <c r="K15" s="70">
        <f t="shared" si="2"/>
      </c>
      <c r="L15" s="74">
        <f t="shared" si="3"/>
      </c>
      <c r="M15" s="72">
        <f t="shared" si="4"/>
      </c>
      <c r="N15" s="45"/>
      <c r="O15" s="33">
        <f t="shared" si="0"/>
      </c>
    </row>
    <row r="16" spans="1:15" ht="14.25" customHeight="1">
      <c r="A16" s="10"/>
      <c r="B16" s="9"/>
      <c r="C16" s="50"/>
      <c r="D16" s="13"/>
      <c r="E16" s="14"/>
      <c r="F16" s="14"/>
      <c r="G16" s="14"/>
      <c r="H16" s="14"/>
      <c r="I16" s="15"/>
      <c r="J16" s="31">
        <f t="shared" si="1"/>
      </c>
      <c r="K16" s="70">
        <f t="shared" si="2"/>
      </c>
      <c r="L16" s="74">
        <f t="shared" si="3"/>
      </c>
      <c r="M16" s="72">
        <f t="shared" si="4"/>
      </c>
      <c r="N16" s="45"/>
      <c r="O16" s="33">
        <f t="shared" si="0"/>
      </c>
    </row>
    <row r="17" spans="1:15" ht="14.25" customHeight="1">
      <c r="A17" s="10"/>
      <c r="B17" s="9"/>
      <c r="C17" s="50"/>
      <c r="D17" s="13"/>
      <c r="E17" s="14"/>
      <c r="F17" s="14"/>
      <c r="G17" s="14"/>
      <c r="H17" s="14"/>
      <c r="I17" s="15"/>
      <c r="J17" s="31">
        <f t="shared" si="1"/>
      </c>
      <c r="K17" s="70">
        <f t="shared" si="2"/>
      </c>
      <c r="L17" s="74">
        <f t="shared" si="3"/>
      </c>
      <c r="M17" s="72">
        <f t="shared" si="4"/>
      </c>
      <c r="N17" s="45"/>
      <c r="O17" s="33">
        <f t="shared" si="0"/>
      </c>
    </row>
    <row r="18" spans="1:15" ht="14.25" customHeight="1">
      <c r="A18" s="10"/>
      <c r="B18" s="9"/>
      <c r="C18" s="50"/>
      <c r="D18" s="13"/>
      <c r="E18" s="14"/>
      <c r="F18" s="14"/>
      <c r="G18" s="14"/>
      <c r="H18" s="14"/>
      <c r="I18" s="15"/>
      <c r="J18" s="31">
        <f t="shared" si="1"/>
      </c>
      <c r="K18" s="70">
        <f t="shared" si="2"/>
      </c>
      <c r="L18" s="74">
        <f t="shared" si="3"/>
      </c>
      <c r="M18" s="72">
        <f t="shared" si="4"/>
      </c>
      <c r="N18" s="45"/>
      <c r="O18" s="33">
        <f t="shared" si="0"/>
      </c>
    </row>
    <row r="19" spans="1:15" ht="14.25" customHeight="1">
      <c r="A19" s="10"/>
      <c r="B19" s="9"/>
      <c r="C19" s="50"/>
      <c r="D19" s="13"/>
      <c r="E19" s="14"/>
      <c r="F19" s="14"/>
      <c r="G19" s="14"/>
      <c r="H19" s="14"/>
      <c r="I19" s="15"/>
      <c r="J19" s="31">
        <f t="shared" si="1"/>
      </c>
      <c r="K19" s="70">
        <f t="shared" si="2"/>
      </c>
      <c r="L19" s="74">
        <f t="shared" si="3"/>
      </c>
      <c r="M19" s="72">
        <f t="shared" si="4"/>
      </c>
      <c r="N19" s="45"/>
      <c r="O19" s="33">
        <f t="shared" si="0"/>
      </c>
    </row>
    <row r="20" spans="1:15" ht="14.25" customHeight="1">
      <c r="A20" s="10"/>
      <c r="B20" s="9"/>
      <c r="C20" s="50"/>
      <c r="D20" s="13"/>
      <c r="E20" s="14"/>
      <c r="F20" s="14"/>
      <c r="G20" s="14"/>
      <c r="H20" s="14"/>
      <c r="I20" s="15"/>
      <c r="J20" s="31">
        <f t="shared" si="1"/>
      </c>
      <c r="K20" s="70">
        <f t="shared" si="2"/>
      </c>
      <c r="L20" s="74">
        <f t="shared" si="3"/>
      </c>
      <c r="M20" s="72">
        <f t="shared" si="4"/>
      </c>
      <c r="N20" s="45"/>
      <c r="O20" s="33">
        <f t="shared" si="0"/>
      </c>
    </row>
    <row r="21" spans="1:15" ht="14.25" customHeight="1">
      <c r="A21" s="10"/>
      <c r="B21" s="9"/>
      <c r="C21" s="50"/>
      <c r="D21" s="13"/>
      <c r="E21" s="14"/>
      <c r="F21" s="14"/>
      <c r="G21" s="14"/>
      <c r="H21" s="14"/>
      <c r="I21" s="15"/>
      <c r="J21" s="31">
        <f t="shared" si="1"/>
      </c>
      <c r="K21" s="70">
        <f t="shared" si="2"/>
      </c>
      <c r="L21" s="74">
        <f t="shared" si="3"/>
      </c>
      <c r="M21" s="72">
        <f t="shared" si="4"/>
      </c>
      <c r="N21" s="45"/>
      <c r="O21" s="33">
        <f t="shared" si="0"/>
      </c>
    </row>
    <row r="22" spans="1:15" ht="14.25" customHeight="1">
      <c r="A22" s="10"/>
      <c r="B22" s="9"/>
      <c r="C22" s="50"/>
      <c r="D22" s="13"/>
      <c r="E22" s="14"/>
      <c r="F22" s="14"/>
      <c r="G22" s="14"/>
      <c r="H22" s="14"/>
      <c r="I22" s="15"/>
      <c r="J22" s="31">
        <f t="shared" si="1"/>
      </c>
      <c r="K22" s="70">
        <f t="shared" si="2"/>
      </c>
      <c r="L22" s="74">
        <f t="shared" si="3"/>
      </c>
      <c r="M22" s="72">
        <f t="shared" si="4"/>
      </c>
      <c r="N22" s="45"/>
      <c r="O22" s="33">
        <f t="shared" si="0"/>
      </c>
    </row>
    <row r="23" spans="1:15" ht="14.25" customHeight="1">
      <c r="A23" s="10"/>
      <c r="B23" s="9"/>
      <c r="C23" s="50"/>
      <c r="D23" s="13"/>
      <c r="E23" s="14"/>
      <c r="F23" s="14"/>
      <c r="G23" s="14"/>
      <c r="H23" s="14"/>
      <c r="I23" s="15"/>
      <c r="J23" s="31">
        <f t="shared" si="1"/>
      </c>
      <c r="K23" s="70">
        <f t="shared" si="2"/>
      </c>
      <c r="L23" s="74">
        <f t="shared" si="3"/>
      </c>
      <c r="M23" s="72">
        <f t="shared" si="4"/>
      </c>
      <c r="N23" s="45"/>
      <c r="O23" s="33">
        <f t="shared" si="0"/>
      </c>
    </row>
    <row r="24" spans="1:15" ht="14.25" customHeight="1">
      <c r="A24" s="10"/>
      <c r="B24" s="9"/>
      <c r="C24" s="50"/>
      <c r="D24" s="13"/>
      <c r="E24" s="14"/>
      <c r="F24" s="14"/>
      <c r="G24" s="14"/>
      <c r="H24" s="14"/>
      <c r="I24" s="15"/>
      <c r="J24" s="31">
        <f t="shared" si="1"/>
      </c>
      <c r="K24" s="70">
        <f t="shared" si="2"/>
      </c>
      <c r="L24" s="74">
        <f t="shared" si="3"/>
      </c>
      <c r="M24" s="72">
        <f t="shared" si="4"/>
      </c>
      <c r="N24" s="45"/>
      <c r="O24" s="33">
        <f t="shared" si="0"/>
      </c>
    </row>
    <row r="25" spans="1:15" ht="14.25" customHeight="1">
      <c r="A25" s="10"/>
      <c r="B25" s="9"/>
      <c r="C25" s="50"/>
      <c r="D25" s="13"/>
      <c r="E25" s="14"/>
      <c r="F25" s="14"/>
      <c r="G25" s="14"/>
      <c r="H25" s="14"/>
      <c r="I25" s="15"/>
      <c r="J25" s="31">
        <f t="shared" si="1"/>
      </c>
      <c r="K25" s="70">
        <f t="shared" si="2"/>
      </c>
      <c r="L25" s="74">
        <f t="shared" si="3"/>
      </c>
      <c r="M25" s="72">
        <f t="shared" si="4"/>
      </c>
      <c r="N25" s="45"/>
      <c r="O25" s="33">
        <f t="shared" si="0"/>
      </c>
    </row>
    <row r="26" spans="1:15" ht="14.25" customHeight="1">
      <c r="A26" s="10"/>
      <c r="B26" s="9"/>
      <c r="C26" s="50"/>
      <c r="D26" s="13"/>
      <c r="E26" s="14"/>
      <c r="F26" s="14"/>
      <c r="G26" s="14"/>
      <c r="H26" s="14"/>
      <c r="I26" s="15"/>
      <c r="J26" s="31">
        <f t="shared" si="1"/>
      </c>
      <c r="K26" s="70">
        <f t="shared" si="2"/>
      </c>
      <c r="L26" s="74">
        <f t="shared" si="3"/>
      </c>
      <c r="M26" s="72">
        <f t="shared" si="4"/>
      </c>
      <c r="N26" s="45"/>
      <c r="O26" s="33">
        <f t="shared" si="0"/>
      </c>
    </row>
    <row r="27" spans="1:15" ht="14.25" customHeight="1">
      <c r="A27" s="10"/>
      <c r="B27" s="9"/>
      <c r="C27" s="50"/>
      <c r="D27" s="13"/>
      <c r="E27" s="14"/>
      <c r="F27" s="14"/>
      <c r="G27" s="14"/>
      <c r="H27" s="14"/>
      <c r="I27" s="15"/>
      <c r="J27" s="31">
        <f t="shared" si="1"/>
      </c>
      <c r="K27" s="70">
        <f t="shared" si="2"/>
      </c>
      <c r="L27" s="74">
        <f t="shared" si="3"/>
      </c>
      <c r="M27" s="72">
        <f t="shared" si="4"/>
      </c>
      <c r="N27" s="45"/>
      <c r="O27" s="33">
        <f t="shared" si="0"/>
      </c>
    </row>
    <row r="28" spans="1:15" ht="14.25" customHeight="1">
      <c r="A28" s="10"/>
      <c r="B28" s="9"/>
      <c r="C28" s="50"/>
      <c r="D28" s="13"/>
      <c r="E28" s="14"/>
      <c r="F28" s="14"/>
      <c r="G28" s="14"/>
      <c r="H28" s="14"/>
      <c r="I28" s="15"/>
      <c r="J28" s="31">
        <f t="shared" si="1"/>
      </c>
      <c r="K28" s="70">
        <f t="shared" si="2"/>
      </c>
      <c r="L28" s="74">
        <f t="shared" si="3"/>
      </c>
      <c r="M28" s="72">
        <f t="shared" si="4"/>
      </c>
      <c r="N28" s="45"/>
      <c r="O28" s="33">
        <f t="shared" si="0"/>
      </c>
    </row>
    <row r="29" spans="1:15" ht="14.25" customHeight="1">
      <c r="A29" s="10"/>
      <c r="B29" s="9"/>
      <c r="C29" s="50"/>
      <c r="D29" s="13"/>
      <c r="E29" s="14"/>
      <c r="F29" s="14"/>
      <c r="G29" s="14"/>
      <c r="H29" s="14"/>
      <c r="I29" s="15"/>
      <c r="J29" s="31">
        <f t="shared" si="1"/>
      </c>
      <c r="K29" s="70">
        <f t="shared" si="2"/>
      </c>
      <c r="L29" s="74">
        <f t="shared" si="3"/>
      </c>
      <c r="M29" s="72">
        <f t="shared" si="4"/>
      </c>
      <c r="N29" s="45"/>
      <c r="O29" s="33">
        <f t="shared" si="0"/>
      </c>
    </row>
    <row r="30" spans="1:15" ht="14.25" customHeight="1">
      <c r="A30" s="10"/>
      <c r="B30" s="9"/>
      <c r="C30" s="50"/>
      <c r="D30" s="13"/>
      <c r="E30" s="14"/>
      <c r="F30" s="14"/>
      <c r="G30" s="14"/>
      <c r="H30" s="14"/>
      <c r="I30" s="15"/>
      <c r="J30" s="31">
        <f t="shared" si="1"/>
      </c>
      <c r="K30" s="70">
        <f t="shared" si="2"/>
      </c>
      <c r="L30" s="74">
        <f t="shared" si="3"/>
      </c>
      <c r="M30" s="72">
        <f t="shared" si="4"/>
      </c>
      <c r="N30" s="45"/>
      <c r="O30" s="33">
        <f t="shared" si="0"/>
      </c>
    </row>
    <row r="31" spans="1:15" ht="14.25" customHeight="1">
      <c r="A31" s="10"/>
      <c r="B31" s="9"/>
      <c r="C31" s="50"/>
      <c r="D31" s="13"/>
      <c r="E31" s="14"/>
      <c r="F31" s="14"/>
      <c r="G31" s="14"/>
      <c r="H31" s="14"/>
      <c r="I31" s="15"/>
      <c r="J31" s="31">
        <f t="shared" si="1"/>
      </c>
      <c r="K31" s="70">
        <f t="shared" si="2"/>
      </c>
      <c r="L31" s="74">
        <f t="shared" si="3"/>
      </c>
      <c r="M31" s="72">
        <f t="shared" si="4"/>
      </c>
      <c r="N31" s="45"/>
      <c r="O31" s="33">
        <f t="shared" si="0"/>
      </c>
    </row>
    <row r="32" spans="1:15" ht="14.25" customHeight="1">
      <c r="A32" s="10"/>
      <c r="B32" s="9"/>
      <c r="C32" s="50"/>
      <c r="D32" s="13"/>
      <c r="E32" s="14"/>
      <c r="F32" s="14"/>
      <c r="G32" s="14"/>
      <c r="H32" s="14"/>
      <c r="I32" s="15"/>
      <c r="J32" s="31">
        <f t="shared" si="1"/>
      </c>
      <c r="K32" s="70">
        <f t="shared" si="2"/>
      </c>
      <c r="L32" s="74">
        <f t="shared" si="3"/>
      </c>
      <c r="M32" s="72">
        <f t="shared" si="4"/>
      </c>
      <c r="N32" s="45"/>
      <c r="O32" s="33">
        <f t="shared" si="0"/>
      </c>
    </row>
    <row r="33" spans="1:15" ht="14.25" customHeight="1">
      <c r="A33" s="10"/>
      <c r="B33" s="9"/>
      <c r="C33" s="50"/>
      <c r="D33" s="13"/>
      <c r="E33" s="14"/>
      <c r="F33" s="14"/>
      <c r="G33" s="14"/>
      <c r="H33" s="14"/>
      <c r="I33" s="15"/>
      <c r="J33" s="31">
        <f t="shared" si="1"/>
      </c>
      <c r="K33" s="70">
        <f t="shared" si="2"/>
      </c>
      <c r="L33" s="74">
        <f t="shared" si="3"/>
      </c>
      <c r="M33" s="72">
        <f t="shared" si="4"/>
      </c>
      <c r="N33" s="45"/>
      <c r="O33" s="33">
        <f t="shared" si="0"/>
      </c>
    </row>
    <row r="34" spans="1:15" ht="14.25" customHeight="1">
      <c r="A34" s="10"/>
      <c r="B34" s="9"/>
      <c r="C34" s="50"/>
      <c r="D34" s="13"/>
      <c r="E34" s="14"/>
      <c r="F34" s="14"/>
      <c r="G34" s="14"/>
      <c r="H34" s="14"/>
      <c r="I34" s="15"/>
      <c r="J34" s="31">
        <f t="shared" si="1"/>
      </c>
      <c r="K34" s="70">
        <f t="shared" si="2"/>
      </c>
      <c r="L34" s="74">
        <f t="shared" si="3"/>
      </c>
      <c r="M34" s="72">
        <f t="shared" si="4"/>
      </c>
      <c r="N34" s="45"/>
      <c r="O34" s="33">
        <f t="shared" si="0"/>
      </c>
    </row>
    <row r="35" spans="1:15" ht="14.25" customHeight="1">
      <c r="A35" s="10"/>
      <c r="B35" s="9"/>
      <c r="C35" s="50"/>
      <c r="D35" s="13"/>
      <c r="E35" s="14"/>
      <c r="F35" s="14"/>
      <c r="G35" s="14"/>
      <c r="H35" s="14"/>
      <c r="I35" s="15"/>
      <c r="J35" s="31">
        <f t="shared" si="1"/>
      </c>
      <c r="K35" s="70">
        <f t="shared" si="2"/>
      </c>
      <c r="L35" s="74">
        <f t="shared" si="3"/>
      </c>
      <c r="M35" s="72">
        <f t="shared" si="4"/>
      </c>
      <c r="N35" s="45"/>
      <c r="O35" s="33">
        <f t="shared" si="0"/>
      </c>
    </row>
    <row r="36" spans="1:15" ht="14.25" customHeight="1">
      <c r="A36" s="10"/>
      <c r="B36" s="9"/>
      <c r="C36" s="50"/>
      <c r="D36" s="13"/>
      <c r="E36" s="14"/>
      <c r="F36" s="14"/>
      <c r="G36" s="14"/>
      <c r="H36" s="14"/>
      <c r="I36" s="15"/>
      <c r="J36" s="31">
        <f t="shared" si="1"/>
      </c>
      <c r="K36" s="70">
        <f t="shared" si="2"/>
      </c>
      <c r="L36" s="74">
        <f t="shared" si="3"/>
      </c>
      <c r="M36" s="72">
        <f t="shared" si="4"/>
      </c>
      <c r="N36" s="45"/>
      <c r="O36" s="33">
        <f t="shared" si="0"/>
      </c>
    </row>
    <row r="37" spans="1:15" ht="14.25" customHeight="1">
      <c r="A37" s="10"/>
      <c r="B37" s="9"/>
      <c r="C37" s="50"/>
      <c r="D37" s="13"/>
      <c r="E37" s="14"/>
      <c r="F37" s="14"/>
      <c r="G37" s="14"/>
      <c r="H37" s="14"/>
      <c r="I37" s="15"/>
      <c r="J37" s="31">
        <f t="shared" si="1"/>
      </c>
      <c r="K37" s="70">
        <f t="shared" si="2"/>
      </c>
      <c r="L37" s="74">
        <f t="shared" si="3"/>
      </c>
      <c r="M37" s="72">
        <f t="shared" si="4"/>
      </c>
      <c r="N37" s="45"/>
      <c r="O37" s="33">
        <f t="shared" si="0"/>
      </c>
    </row>
    <row r="38" spans="1:15" ht="14.25" customHeight="1">
      <c r="A38" s="10"/>
      <c r="B38" s="9"/>
      <c r="C38" s="50"/>
      <c r="D38" s="13"/>
      <c r="E38" s="14"/>
      <c r="F38" s="14"/>
      <c r="G38" s="14"/>
      <c r="H38" s="14"/>
      <c r="I38" s="15"/>
      <c r="J38" s="31">
        <f t="shared" si="1"/>
      </c>
      <c r="K38" s="70">
        <f t="shared" si="2"/>
      </c>
      <c r="L38" s="74">
        <f t="shared" si="3"/>
      </c>
      <c r="M38" s="72">
        <f t="shared" si="4"/>
      </c>
      <c r="N38" s="45"/>
      <c r="O38" s="33">
        <f t="shared" si="0"/>
      </c>
    </row>
    <row r="39" spans="1:15" ht="14.25" customHeight="1">
      <c r="A39" s="10"/>
      <c r="B39" s="9"/>
      <c r="C39" s="50"/>
      <c r="D39" s="13"/>
      <c r="E39" s="14"/>
      <c r="F39" s="14"/>
      <c r="G39" s="14"/>
      <c r="H39" s="14"/>
      <c r="I39" s="15"/>
      <c r="J39" s="31">
        <f t="shared" si="1"/>
      </c>
      <c r="K39" s="70">
        <f t="shared" si="2"/>
      </c>
      <c r="L39" s="74">
        <f t="shared" si="3"/>
      </c>
      <c r="M39" s="72">
        <f t="shared" si="4"/>
      </c>
      <c r="N39" s="45"/>
      <c r="O39" s="33">
        <f t="shared" si="0"/>
      </c>
    </row>
    <row r="40" spans="1:15" ht="14.25" customHeight="1">
      <c r="A40" s="10"/>
      <c r="B40" s="9"/>
      <c r="C40" s="50"/>
      <c r="D40" s="13"/>
      <c r="E40" s="14"/>
      <c r="F40" s="14"/>
      <c r="G40" s="14"/>
      <c r="H40" s="14"/>
      <c r="I40" s="15"/>
      <c r="J40" s="31">
        <f t="shared" si="1"/>
      </c>
      <c r="K40" s="70">
        <f t="shared" si="2"/>
      </c>
      <c r="L40" s="74">
        <f t="shared" si="3"/>
      </c>
      <c r="M40" s="72">
        <f t="shared" si="4"/>
      </c>
      <c r="N40" s="45"/>
      <c r="O40" s="33">
        <f t="shared" si="0"/>
      </c>
    </row>
    <row r="41" spans="1:15" ht="14.25" customHeight="1">
      <c r="A41" s="10"/>
      <c r="B41" s="9"/>
      <c r="C41" s="50"/>
      <c r="D41" s="13"/>
      <c r="E41" s="14"/>
      <c r="F41" s="14"/>
      <c r="G41" s="14"/>
      <c r="H41" s="14"/>
      <c r="I41" s="15"/>
      <c r="J41" s="31">
        <f t="shared" si="1"/>
      </c>
      <c r="K41" s="70">
        <f t="shared" si="2"/>
      </c>
      <c r="L41" s="74">
        <f t="shared" si="3"/>
      </c>
      <c r="M41" s="72">
        <f t="shared" si="4"/>
      </c>
      <c r="N41" s="45"/>
      <c r="O41" s="33">
        <f t="shared" si="0"/>
      </c>
    </row>
    <row r="42" spans="1:15" ht="14.25" customHeight="1" thickBot="1">
      <c r="A42" s="11"/>
      <c r="B42" s="12"/>
      <c r="C42" s="51"/>
      <c r="D42" s="16"/>
      <c r="E42" s="17"/>
      <c r="F42" s="17"/>
      <c r="G42" s="17"/>
      <c r="H42" s="17"/>
      <c r="I42" s="18"/>
      <c r="J42" s="32">
        <f t="shared" si="1"/>
      </c>
      <c r="K42" s="71">
        <f t="shared" si="2"/>
      </c>
      <c r="L42" s="74">
        <f t="shared" si="3"/>
      </c>
      <c r="M42" s="73">
        <f t="shared" si="4"/>
      </c>
      <c r="N42" s="46"/>
      <c r="O42" s="34">
        <f t="shared" si="0"/>
      </c>
    </row>
    <row r="43" spans="1:15" ht="16.5" customHeight="1">
      <c r="A43" s="60" t="s">
        <v>39</v>
      </c>
      <c r="B43" s="8"/>
      <c r="C43" s="62" t="s">
        <v>6</v>
      </c>
      <c r="D43" s="63">
        <f>IF(ISERROR(AVERAGE(D8:D42)),"",MIN(D8:D42))</f>
        <v>10</v>
      </c>
      <c r="E43" s="63">
        <f aca="true" t="shared" si="5" ref="E43:O43">IF(ISERROR(AVERAGE(E8:E42)),"",MIN(E8:E42))</f>
        <v>13.05</v>
      </c>
      <c r="F43" s="63">
        <f t="shared" si="5"/>
        <v>0</v>
      </c>
      <c r="G43" s="63">
        <f>IF(ISERROR(AVERAGE(G8:G42)),"",MIN(G8:G42))</f>
        <v>11.9</v>
      </c>
      <c r="H43" s="63">
        <f>IF(ISERROR(AVERAGE(H8:H42)),"",MIN(H8:H42))</f>
        <v>12.15</v>
      </c>
      <c r="I43" s="63">
        <f t="shared" si="5"/>
        <v>12.2</v>
      </c>
      <c r="J43" s="63">
        <f t="shared" si="5"/>
        <v>12.2</v>
      </c>
      <c r="K43" s="63">
        <f t="shared" si="5"/>
        <v>13.05</v>
      </c>
      <c r="L43" s="63">
        <f t="shared" si="5"/>
        <v>12.625</v>
      </c>
      <c r="M43" s="63">
        <f t="shared" si="5"/>
        <v>7.5</v>
      </c>
      <c r="N43" s="63">
        <f t="shared" si="5"/>
        <v>3</v>
      </c>
      <c r="O43" s="63">
        <f t="shared" si="5"/>
        <v>10.5</v>
      </c>
    </row>
    <row r="44" spans="1:15" ht="16.5" customHeight="1">
      <c r="A44" s="61" t="s">
        <v>40</v>
      </c>
      <c r="B44" s="8"/>
      <c r="C44" s="64" t="s">
        <v>7</v>
      </c>
      <c r="D44" s="63">
        <f>IF(ISERROR(AVERAGE(D8:D42)),"",AVERAGE(D8:D42))</f>
        <v>12.25</v>
      </c>
      <c r="E44" s="63">
        <f aca="true" t="shared" si="6" ref="E44:O44">IF(ISERROR(AVERAGE(E8:E42)),"",AVERAGE(E8:E42))</f>
        <v>15.05</v>
      </c>
      <c r="F44" s="63">
        <f t="shared" si="6"/>
        <v>6</v>
      </c>
      <c r="G44" s="63">
        <f>IF(ISERROR(AVERAGE(G8:G42)),"",AVERAGE(G8:G42))</f>
        <v>14.95</v>
      </c>
      <c r="H44" s="63">
        <f>IF(ISERROR(AVERAGE(H8:H42)),"",AVERAGE(H8:H42))</f>
        <v>14.850000000000001</v>
      </c>
      <c r="I44" s="63">
        <f t="shared" si="6"/>
        <v>15.2</v>
      </c>
      <c r="J44" s="63">
        <f t="shared" si="6"/>
        <v>15.1</v>
      </c>
      <c r="K44" s="63">
        <f t="shared" si="6"/>
        <v>15.625</v>
      </c>
      <c r="L44" s="63">
        <f t="shared" si="6"/>
        <v>15.3625</v>
      </c>
      <c r="M44" s="63">
        <f t="shared" si="6"/>
        <v>8.25</v>
      </c>
      <c r="N44" s="63">
        <f t="shared" si="6"/>
        <v>3.125</v>
      </c>
      <c r="O44" s="63">
        <f t="shared" si="6"/>
        <v>11.375</v>
      </c>
    </row>
    <row r="45" spans="1:15" ht="16.5" customHeight="1" thickBot="1">
      <c r="A45" s="8"/>
      <c r="B45" s="8"/>
      <c r="C45" s="64" t="s">
        <v>8</v>
      </c>
      <c r="D45" s="65">
        <f>IF(ISERROR(AVERAGE(D8:D42)),"",MAX(D8:D42))</f>
        <v>14.5</v>
      </c>
      <c r="E45" s="65">
        <f aca="true" t="shared" si="7" ref="E45:O45">IF(ISERROR(AVERAGE(E8:E42)),"",MAX(E8:E42))</f>
        <v>17.05</v>
      </c>
      <c r="F45" s="65">
        <f t="shared" si="7"/>
        <v>12</v>
      </c>
      <c r="G45" s="65">
        <f>IF(ISERROR(AVERAGE(G8:G42)),"",MAX(G8:G42))</f>
        <v>18</v>
      </c>
      <c r="H45" s="65">
        <f>IF(ISERROR(AVERAGE(H8:H42)),"",MAX(H8:H42))</f>
        <v>17.55</v>
      </c>
      <c r="I45" s="65">
        <f t="shared" si="7"/>
        <v>18.2</v>
      </c>
      <c r="J45" s="65">
        <f t="shared" si="7"/>
        <v>18</v>
      </c>
      <c r="K45" s="65">
        <f t="shared" si="7"/>
        <v>18.2</v>
      </c>
      <c r="L45" s="65">
        <f t="shared" si="7"/>
        <v>18.1</v>
      </c>
      <c r="M45" s="65">
        <f t="shared" si="7"/>
        <v>9</v>
      </c>
      <c r="N45" s="65">
        <f t="shared" si="7"/>
        <v>3.25</v>
      </c>
      <c r="O45" s="65">
        <f t="shared" si="7"/>
        <v>12.25</v>
      </c>
    </row>
    <row r="46" ht="16.5" customHeight="1">
      <c r="A46" s="2"/>
    </row>
    <row r="47" ht="16.5" customHeight="1"/>
    <row r="48" ht="16.5" customHeight="1"/>
    <row r="51" spans="5:7" ht="25.5" hidden="1">
      <c r="E51" s="53" t="s">
        <v>31</v>
      </c>
      <c r="F51" s="53" t="s">
        <v>32</v>
      </c>
      <c r="G51" s="53" t="s">
        <v>33</v>
      </c>
    </row>
    <row r="52" spans="5:7" ht="12.75" hidden="1">
      <c r="E52" s="20">
        <v>0</v>
      </c>
      <c r="F52" s="21">
        <v>0</v>
      </c>
      <c r="G52" s="26">
        <v>0</v>
      </c>
    </row>
    <row r="53" spans="5:7" ht="12.75" hidden="1">
      <c r="E53" s="20">
        <v>5</v>
      </c>
      <c r="F53" s="21">
        <v>9</v>
      </c>
      <c r="G53" s="26">
        <v>0.75</v>
      </c>
    </row>
    <row r="54" spans="5:7" ht="12.75" hidden="1">
      <c r="E54" s="22">
        <v>6</v>
      </c>
      <c r="F54" s="23">
        <v>10</v>
      </c>
      <c r="G54" s="27">
        <v>1.5</v>
      </c>
    </row>
    <row r="55" spans="5:7" ht="12.75" hidden="1">
      <c r="E55" s="22">
        <v>7</v>
      </c>
      <c r="F55" s="23">
        <v>11</v>
      </c>
      <c r="G55" s="27">
        <v>2.25</v>
      </c>
    </row>
    <row r="56" spans="5:7" ht="12.75" hidden="1">
      <c r="E56" s="22">
        <v>7.7</v>
      </c>
      <c r="F56" s="23">
        <v>12</v>
      </c>
      <c r="G56" s="27">
        <v>3</v>
      </c>
    </row>
    <row r="57" spans="5:7" ht="12.75" hidden="1">
      <c r="E57" s="22">
        <v>8.4</v>
      </c>
      <c r="F57" s="23">
        <v>13</v>
      </c>
      <c r="G57" s="27">
        <v>3.75</v>
      </c>
    </row>
    <row r="58" spans="5:7" ht="12.75" hidden="1">
      <c r="E58" s="22">
        <v>9</v>
      </c>
      <c r="F58" s="23">
        <v>14</v>
      </c>
      <c r="G58" s="27">
        <v>4.5</v>
      </c>
    </row>
    <row r="59" spans="5:7" ht="12.75" hidden="1">
      <c r="E59" s="22">
        <v>9.6</v>
      </c>
      <c r="F59" s="23">
        <v>15</v>
      </c>
      <c r="G59" s="27">
        <v>5.25</v>
      </c>
    </row>
    <row r="60" spans="5:7" ht="12.75" hidden="1">
      <c r="E60" s="22">
        <v>10.1</v>
      </c>
      <c r="F60" s="23">
        <v>16</v>
      </c>
      <c r="G60" s="27">
        <v>6</v>
      </c>
    </row>
    <row r="61" spans="5:7" ht="12.75" hidden="1">
      <c r="E61" s="22">
        <v>10.6</v>
      </c>
      <c r="F61" s="23">
        <v>17</v>
      </c>
      <c r="G61" s="27">
        <v>6.75</v>
      </c>
    </row>
    <row r="62" spans="5:7" ht="12.75" hidden="1">
      <c r="E62" s="22">
        <v>11.2</v>
      </c>
      <c r="F62" s="23">
        <v>18</v>
      </c>
      <c r="G62" s="27">
        <v>7.5</v>
      </c>
    </row>
    <row r="63" spans="5:7" ht="12.75" hidden="1">
      <c r="E63" s="22">
        <v>11.8</v>
      </c>
      <c r="F63" s="23">
        <v>19.3</v>
      </c>
      <c r="G63" s="27">
        <v>8.25</v>
      </c>
    </row>
    <row r="64" spans="5:7" ht="12.75" hidden="1">
      <c r="E64" s="22">
        <v>12.4</v>
      </c>
      <c r="F64" s="23">
        <v>20.6</v>
      </c>
      <c r="G64" s="27">
        <v>9</v>
      </c>
    </row>
    <row r="65" spans="5:7" ht="12.75" hidden="1">
      <c r="E65" s="22">
        <v>13.2</v>
      </c>
      <c r="F65" s="23">
        <v>22</v>
      </c>
      <c r="G65" s="27">
        <v>9.75</v>
      </c>
    </row>
    <row r="66" spans="5:7" ht="12.75" hidden="1">
      <c r="E66" s="22">
        <v>14</v>
      </c>
      <c r="F66" s="23">
        <v>23.5</v>
      </c>
      <c r="G66" s="27">
        <v>10.5</v>
      </c>
    </row>
    <row r="67" spans="5:7" ht="12.75" hidden="1">
      <c r="E67" s="22">
        <v>15</v>
      </c>
      <c r="F67" s="23">
        <v>25</v>
      </c>
      <c r="G67" s="27">
        <v>11.25</v>
      </c>
    </row>
    <row r="68" spans="5:7" ht="12.75" hidden="1">
      <c r="E68" s="22">
        <v>16</v>
      </c>
      <c r="F68" s="23">
        <v>26.5</v>
      </c>
      <c r="G68" s="27">
        <v>12</v>
      </c>
    </row>
    <row r="69" spans="5:7" ht="12.75" hidden="1">
      <c r="E69" s="22">
        <v>17.2</v>
      </c>
      <c r="F69" s="23">
        <v>28</v>
      </c>
      <c r="G69" s="27">
        <v>12.75</v>
      </c>
    </row>
    <row r="70" spans="5:7" ht="12.75" hidden="1">
      <c r="E70" s="22">
        <v>18.4</v>
      </c>
      <c r="F70" s="23">
        <v>29.5</v>
      </c>
      <c r="G70" s="27">
        <v>13.5</v>
      </c>
    </row>
    <row r="71" spans="5:7" ht="12.75" hidden="1">
      <c r="E71" s="22">
        <v>19.6</v>
      </c>
      <c r="F71" s="23">
        <v>31</v>
      </c>
      <c r="G71" s="27">
        <v>14.25</v>
      </c>
    </row>
    <row r="72" spans="5:7" ht="13.5" hidden="1" thickBot="1">
      <c r="E72" s="24">
        <v>20.8</v>
      </c>
      <c r="F72" s="25">
        <v>32.5</v>
      </c>
      <c r="G72" s="28">
        <v>15</v>
      </c>
    </row>
  </sheetData>
  <sheetProtection password="D14B" sheet="1" selectLockedCells="1"/>
  <mergeCells count="18">
    <mergeCell ref="E4:K4"/>
    <mergeCell ref="A2:I2"/>
    <mergeCell ref="J2:P2"/>
    <mergeCell ref="N6:N7"/>
    <mergeCell ref="M1:N1"/>
    <mergeCell ref="M3:N3"/>
    <mergeCell ref="M4:N4"/>
    <mergeCell ref="L6:L7"/>
    <mergeCell ref="A4:B4"/>
    <mergeCell ref="A1:D1"/>
    <mergeCell ref="D6:I6"/>
    <mergeCell ref="J6:K6"/>
    <mergeCell ref="C6:C7"/>
    <mergeCell ref="B6:B7"/>
    <mergeCell ref="A6:A7"/>
    <mergeCell ref="A3:B3"/>
    <mergeCell ref="F1:K1"/>
    <mergeCell ref="E3:K3"/>
  </mergeCells>
  <conditionalFormatting sqref="O8:O42">
    <cfRule type="cellIs" priority="1" dxfId="3" operator="between" stopIfTrue="1">
      <formula>0</formula>
      <formula>9.99</formula>
    </cfRule>
    <cfRule type="cellIs" priority="2" dxfId="4" operator="between" stopIfTrue="1">
      <formula>10</formula>
      <formula>14.99</formula>
    </cfRule>
    <cfRule type="cellIs" priority="3" dxfId="5" operator="between" stopIfTrue="1">
      <formula>15</formula>
      <formula>20</formula>
    </cfRule>
  </conditionalFormatting>
  <dataValidations count="4">
    <dataValidation allowBlank="1" showInputMessage="1" showErrorMessage="1" promptTitle="     Inscrire  F  ou  G" prompt="&#10;   Saisie indispensable&#10;     pour différencier&#10;       les barèmes" sqref="C6"/>
    <dataValidation type="custom" allowBlank="1" showErrorMessage="1" errorTitle="--------- ATTENTION ----------" error="Ne rien inscrire dans cette cellule qui contient une formule." sqref="A43">
      <formula1>"&amp;&amp;&amp;"</formula1>
    </dataValidation>
    <dataValidation type="textLength" allowBlank="1" showInputMessage="1" showErrorMessage="1" errorTitle="--------- ATTENTION ----------" error="Ne rien inscrire dans cette cellule qui contient une formule." sqref="D43:O45">
      <formula1>0</formula1>
      <formula2>0</formula2>
    </dataValidation>
    <dataValidation type="list" allowBlank="1" showInputMessage="1" showErrorMessage="1" sqref="C8:C42">
      <formula1>"F,G"</formula1>
    </dataValidation>
  </dataValidations>
  <printOptions horizontalCentered="1"/>
  <pageMargins left="0" right="0" top="0.5118110236220472" bottom="0.5118110236220472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Pascale</dc:creator>
  <cp:keywords/>
  <dc:description/>
  <cp:lastModifiedBy>Pascale</cp:lastModifiedBy>
  <cp:lastPrinted>2010-05-16T16:47:31Z</cp:lastPrinted>
  <dcterms:created xsi:type="dcterms:W3CDTF">2000-09-07T13:17:03Z</dcterms:created>
  <dcterms:modified xsi:type="dcterms:W3CDTF">2010-05-16T16:48:20Z</dcterms:modified>
  <cp:category/>
  <cp:version/>
  <cp:contentType/>
  <cp:contentStatus/>
</cp:coreProperties>
</file>