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0"/>
  </bookViews>
  <sheets>
    <sheet name="NATATION" sheetId="1" r:id="rId1"/>
  </sheets>
  <definedNames>
    <definedName name="Ensemble_des_plages_colorées">'NATATION'!$O$7:$Q$45,'NATATION'!$C$43:$N$45,'NATATION'!$A$43</definedName>
    <definedName name="Ensemble_des_plages_de_formules">'NATATION'!$H$8:$Q$42,'NATATION'!$D$43:$Q$45,'NATATION'!$A$43</definedName>
    <definedName name="Ensemble_des_plages_de_saisie_de_perf">'NATATION'!$D$8:$N$42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'NATATION'!$A$1:$P$45</definedName>
  </definedNames>
  <calcPr fullCalcOnLoad="1"/>
</workbook>
</file>

<file path=xl/sharedStrings.xml><?xml version="1.0" encoding="utf-8"?>
<sst xmlns="http://schemas.openxmlformats.org/spreadsheetml/2006/main" count="43" uniqueCount="39">
  <si>
    <t>NOMS</t>
  </si>
  <si>
    <t>Prénoms</t>
  </si>
  <si>
    <t>EPS</t>
  </si>
  <si>
    <t>Sx</t>
  </si>
  <si>
    <t>Min.</t>
  </si>
  <si>
    <t>Moy.</t>
  </si>
  <si>
    <t>Max.</t>
  </si>
  <si>
    <t>noteperf</t>
  </si>
  <si>
    <t>perffilles</t>
  </si>
  <si>
    <t>perfgars</t>
  </si>
  <si>
    <t>note</t>
  </si>
  <si>
    <t>/ 4</t>
  </si>
  <si>
    <t>/ 20</t>
  </si>
  <si>
    <t>garçon</t>
  </si>
  <si>
    <t>filles</t>
  </si>
  <si>
    <t>Lycée :</t>
  </si>
  <si>
    <t>ACTIVITE</t>
  </si>
  <si>
    <t>Ne pas écrire dans les cellules "colorées"</t>
  </si>
  <si>
    <t>exemple</t>
  </si>
  <si>
    <t>recup</t>
  </si>
  <si>
    <t>estimation</t>
  </si>
  <si>
    <t>pénalité</t>
  </si>
  <si>
    <t>temps moyen</t>
  </si>
  <si>
    <t>temps 1</t>
  </si>
  <si>
    <t>temps 2</t>
  </si>
  <si>
    <t>temps 3</t>
  </si>
  <si>
    <t>Date</t>
  </si>
  <si>
    <t>Classe</t>
  </si>
  <si>
    <t>F</t>
  </si>
  <si>
    <t>G</t>
  </si>
  <si>
    <t>Ne pas oublier de remplir la colonne Sx (sexe)</t>
  </si>
  <si>
    <t>performances</t>
  </si>
  <si>
    <t>Temps moyen enregistré sur les trois 50m</t>
  </si>
  <si>
    <t>2  élèves</t>
  </si>
  <si>
    <t>NATATION DE VITESSE</t>
  </si>
  <si>
    <t>/ 14</t>
  </si>
  <si>
    <t xml:space="preserve">temps estimés </t>
  </si>
  <si>
    <t>/ 2</t>
  </si>
  <si>
    <t>BAC GT 2013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</si>
</sst>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0.000"/>
    <numFmt numFmtId="188" formatCode="mm:ss.0;@"/>
    <numFmt numFmtId="189" formatCode="[$-40C]dddd\ d\ mmmm\ yyyy"/>
    <numFmt numFmtId="190" formatCode="d/m/yy;@"/>
    <numFmt numFmtId="191" formatCode="dd/mm/yy;@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8"/>
      <name val="Tahoma"/>
      <family val="2"/>
    </font>
    <font>
      <b/>
      <sz val="12"/>
      <color indexed="8"/>
      <name val="Genev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21" fillId="0" borderId="0">
      <alignment/>
      <protection/>
    </xf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0"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6" fillId="0" borderId="16" xfId="45" applyFont="1" applyFill="1" applyBorder="1" applyAlignment="1" applyProtection="1">
      <alignment horizontal="center" vertical="center"/>
      <protection/>
    </xf>
    <xf numFmtId="0" fontId="16" fillId="0" borderId="17" xfId="45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14" fontId="8" fillId="0" borderId="0" xfId="0" applyNumberFormat="1" applyFont="1" applyBorder="1" applyAlignment="1" applyProtection="1">
      <alignment vertical="center"/>
      <protection locked="0"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12" fillId="36" borderId="0" xfId="0" applyFont="1" applyFill="1" applyBorder="1" applyAlignment="1" applyProtection="1">
      <alignment vertical="center"/>
      <protection locked="0"/>
    </xf>
    <xf numFmtId="181" fontId="19" fillId="37" borderId="20" xfId="0" applyNumberFormat="1" applyFont="1" applyFill="1" applyBorder="1" applyAlignment="1" applyProtection="1">
      <alignment horizontal="center" vertical="center"/>
      <protection/>
    </xf>
    <xf numFmtId="181" fontId="19" fillId="37" borderId="21" xfId="0" applyNumberFormat="1" applyFont="1" applyFill="1" applyBorder="1" applyAlignment="1" applyProtection="1">
      <alignment horizontal="center" vertical="center"/>
      <protection/>
    </xf>
    <xf numFmtId="181" fontId="19" fillId="37" borderId="22" xfId="0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19" fillId="34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center" wrapText="1"/>
      <protection/>
    </xf>
    <xf numFmtId="0" fontId="19" fillId="0" borderId="26" xfId="0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2" fillId="38" borderId="0" xfId="0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13" fillId="40" borderId="30" xfId="0" applyFont="1" applyFill="1" applyBorder="1" applyAlignment="1" applyProtection="1">
      <alignment horizontal="center"/>
      <protection/>
    </xf>
    <xf numFmtId="185" fontId="13" fillId="40" borderId="30" xfId="0" applyNumberFormat="1" applyFont="1" applyFill="1" applyBorder="1" applyAlignment="1" applyProtection="1">
      <alignment horizontal="center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19" fillId="41" borderId="31" xfId="0" applyFont="1" applyFill="1" applyBorder="1" applyAlignment="1" applyProtection="1">
      <alignment horizontal="center" vertical="center"/>
      <protection locked="0"/>
    </xf>
    <xf numFmtId="0" fontId="19" fillId="41" borderId="32" xfId="0" applyFont="1" applyFill="1" applyBorder="1" applyAlignment="1" applyProtection="1">
      <alignment horizontal="center" vertical="center"/>
      <protection locked="0"/>
    </xf>
    <xf numFmtId="2" fontId="19" fillId="41" borderId="18" xfId="0" applyNumberFormat="1" applyFont="1" applyFill="1" applyBorder="1" applyAlignment="1" applyProtection="1">
      <alignment horizontal="center" vertical="center"/>
      <protection locked="0"/>
    </xf>
    <xf numFmtId="2" fontId="19" fillId="41" borderId="23" xfId="0" applyNumberFormat="1" applyFont="1" applyFill="1" applyBorder="1" applyAlignment="1" applyProtection="1">
      <alignment horizontal="center" vertical="center"/>
      <protection locked="0"/>
    </xf>
    <xf numFmtId="2" fontId="19" fillId="41" borderId="24" xfId="0" applyNumberFormat="1" applyFont="1" applyFill="1" applyBorder="1" applyAlignment="1" applyProtection="1">
      <alignment horizontal="center" vertical="center"/>
      <protection locked="0"/>
    </xf>
    <xf numFmtId="181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33" xfId="45" applyFont="1" applyFill="1" applyBorder="1" applyAlignment="1" applyProtection="1">
      <alignment horizontal="center" vertical="center"/>
      <protection/>
    </xf>
    <xf numFmtId="0" fontId="18" fillId="42" borderId="30" xfId="0" applyNumberFormat="1" applyFont="1" applyFill="1" applyBorder="1" applyAlignment="1" applyProtection="1">
      <alignment horizontal="center" vertical="center"/>
      <protection/>
    </xf>
    <xf numFmtId="0" fontId="19" fillId="41" borderId="34" xfId="0" applyFont="1" applyFill="1" applyBorder="1" applyAlignment="1" applyProtection="1">
      <alignment horizontal="center" vertical="center"/>
      <protection locked="0"/>
    </xf>
    <xf numFmtId="181" fontId="19" fillId="37" borderId="18" xfId="0" applyNumberFormat="1" applyFont="1" applyFill="1" applyBorder="1" applyAlignment="1" applyProtection="1">
      <alignment horizontal="center" vertical="center"/>
      <protection/>
    </xf>
    <xf numFmtId="181" fontId="19" fillId="37" borderId="35" xfId="0" applyNumberFormat="1" applyFont="1" applyFill="1" applyBorder="1" applyAlignment="1" applyProtection="1">
      <alignment horizontal="center" vertical="center"/>
      <protection/>
    </xf>
    <xf numFmtId="181" fontId="19" fillId="37" borderId="33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/>
      <protection/>
    </xf>
    <xf numFmtId="1" fontId="19" fillId="41" borderId="18" xfId="0" applyNumberFormat="1" applyFont="1" applyFill="1" applyBorder="1" applyAlignment="1" applyProtection="1">
      <alignment horizontal="center" vertical="center"/>
      <protection locked="0"/>
    </xf>
    <xf numFmtId="1" fontId="19" fillId="41" borderId="23" xfId="0" applyNumberFormat="1" applyFont="1" applyFill="1" applyBorder="1" applyAlignment="1" applyProtection="1">
      <alignment horizontal="center" vertical="center"/>
      <protection locked="0"/>
    </xf>
    <xf numFmtId="1" fontId="19" fillId="41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wrapText="1"/>
      <protection/>
    </xf>
    <xf numFmtId="181" fontId="19" fillId="0" borderId="38" xfId="0" applyNumberFormat="1" applyFont="1" applyBorder="1" applyAlignment="1" applyProtection="1">
      <alignment horizontal="center" vertical="center"/>
      <protection locked="0"/>
    </xf>
    <xf numFmtId="181" fontId="19" fillId="0" borderId="27" xfId="0" applyNumberFormat="1" applyFont="1" applyBorder="1" applyAlignment="1" applyProtection="1">
      <alignment horizontal="center" vertical="center"/>
      <protection locked="0"/>
    </xf>
    <xf numFmtId="181" fontId="19" fillId="0" borderId="39" xfId="0" applyNumberFormat="1" applyFont="1" applyBorder="1" applyAlignment="1" applyProtection="1">
      <alignment horizontal="center" vertical="center"/>
      <protection locked="0"/>
    </xf>
    <xf numFmtId="181" fontId="19" fillId="0" borderId="10" xfId="0" applyNumberFormat="1" applyFont="1" applyBorder="1" applyAlignment="1" applyProtection="1">
      <alignment horizontal="center" vertical="center"/>
      <protection locked="0"/>
    </xf>
    <xf numFmtId="181" fontId="19" fillId="0" borderId="40" xfId="0" applyNumberFormat="1" applyFont="1" applyBorder="1" applyAlignment="1" applyProtection="1">
      <alignment horizontal="center" vertical="center"/>
      <protection locked="0"/>
    </xf>
    <xf numFmtId="181" fontId="19" fillId="0" borderId="13" xfId="0" applyNumberFormat="1" applyFont="1" applyBorder="1" applyAlignment="1" applyProtection="1">
      <alignment horizontal="center" vertical="center"/>
      <protection locked="0"/>
    </xf>
    <xf numFmtId="181" fontId="19" fillId="41" borderId="38" xfId="0" applyNumberFormat="1" applyFont="1" applyFill="1" applyBorder="1" applyAlignment="1" applyProtection="1">
      <alignment horizontal="center" vertical="center"/>
      <protection locked="0"/>
    </xf>
    <xf numFmtId="181" fontId="19" fillId="41" borderId="41" xfId="0" applyNumberFormat="1" applyFont="1" applyFill="1" applyBorder="1" applyAlignment="1" applyProtection="1">
      <alignment horizontal="center" vertical="center"/>
      <protection locked="0"/>
    </xf>
    <xf numFmtId="181" fontId="19" fillId="41" borderId="39" xfId="0" applyNumberFormat="1" applyFont="1" applyFill="1" applyBorder="1" applyAlignment="1" applyProtection="1">
      <alignment horizontal="center" vertical="center"/>
      <protection locked="0"/>
    </xf>
    <xf numFmtId="181" fontId="19" fillId="41" borderId="42" xfId="0" applyNumberFormat="1" applyFont="1" applyFill="1" applyBorder="1" applyAlignment="1" applyProtection="1">
      <alignment horizontal="center" vertical="center"/>
      <protection locked="0"/>
    </xf>
    <xf numFmtId="181" fontId="19" fillId="41" borderId="40" xfId="0" applyNumberFormat="1" applyFont="1" applyFill="1" applyBorder="1" applyAlignment="1" applyProtection="1">
      <alignment horizontal="center" vertical="center"/>
      <protection locked="0"/>
    </xf>
    <xf numFmtId="181" fontId="19" fillId="41" borderId="43" xfId="0" applyNumberFormat="1" applyFont="1" applyFill="1" applyBorder="1" applyAlignment="1" applyProtection="1">
      <alignment horizontal="center" vertical="center"/>
      <protection locked="0"/>
    </xf>
    <xf numFmtId="0" fontId="5" fillId="43" borderId="44" xfId="0" applyFont="1" applyFill="1" applyBorder="1" applyAlignment="1" applyProtection="1">
      <alignment horizontal="center" vertical="center"/>
      <protection locked="0"/>
    </xf>
    <xf numFmtId="0" fontId="6" fillId="44" borderId="18" xfId="0" applyFont="1" applyFill="1" applyBorder="1" applyAlignment="1" applyProtection="1">
      <alignment horizontal="center" vertical="center"/>
      <protection/>
    </xf>
    <xf numFmtId="0" fontId="6" fillId="44" borderId="35" xfId="0" applyFont="1" applyFill="1" applyBorder="1" applyAlignment="1" applyProtection="1">
      <alignment horizontal="center" vertical="center"/>
      <protection/>
    </xf>
    <xf numFmtId="0" fontId="6" fillId="44" borderId="33" xfId="0" applyFont="1" applyFill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12" fillId="45" borderId="25" xfId="0" applyFont="1" applyFill="1" applyBorder="1" applyAlignment="1" applyProtection="1">
      <alignment horizontal="center" vertical="center"/>
      <protection locked="0"/>
    </xf>
    <xf numFmtId="0" fontId="12" fillId="45" borderId="45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38" borderId="47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4" fontId="12" fillId="45" borderId="37" xfId="0" applyNumberFormat="1" applyFont="1" applyFill="1" applyBorder="1" applyAlignment="1" applyProtection="1">
      <alignment horizontal="center" vertical="center"/>
      <protection locked="0"/>
    </xf>
    <xf numFmtId="14" fontId="12" fillId="45" borderId="47" xfId="0" applyNumberFormat="1" applyFont="1" applyFill="1" applyBorder="1" applyAlignment="1" applyProtection="1">
      <alignment horizontal="center" vertical="center"/>
      <protection locked="0"/>
    </xf>
    <xf numFmtId="14" fontId="12" fillId="45" borderId="48" xfId="0" applyNumberFormat="1" applyFont="1" applyFill="1" applyBorder="1" applyAlignment="1" applyProtection="1">
      <alignment horizontal="center" vertical="center"/>
      <protection locked="0"/>
    </xf>
    <xf numFmtId="0" fontId="20" fillId="46" borderId="37" xfId="0" applyFont="1" applyFill="1" applyBorder="1" applyAlignment="1" applyProtection="1">
      <alignment horizontal="center" vertical="center"/>
      <protection locked="0"/>
    </xf>
    <xf numFmtId="0" fontId="20" fillId="46" borderId="48" xfId="0" applyFont="1" applyFill="1" applyBorder="1" applyAlignment="1" applyProtection="1">
      <alignment horizontal="center" vertical="center"/>
      <protection locked="0"/>
    </xf>
    <xf numFmtId="0" fontId="12" fillId="45" borderId="37" xfId="0" applyFont="1" applyFill="1" applyBorder="1" applyAlignment="1" applyProtection="1">
      <alignment horizontal="center" vertical="center"/>
      <protection locked="0"/>
    </xf>
    <xf numFmtId="0" fontId="12" fillId="45" borderId="47" xfId="0" applyFont="1" applyFill="1" applyBorder="1" applyAlignment="1" applyProtection="1">
      <alignment horizontal="center" vertical="center"/>
      <protection locked="0"/>
    </xf>
    <xf numFmtId="0" fontId="12" fillId="45" borderId="48" xfId="0" applyFont="1" applyFill="1" applyBorder="1" applyAlignment="1" applyProtection="1">
      <alignment horizontal="center" vertical="center"/>
      <protection locked="0"/>
    </xf>
    <xf numFmtId="0" fontId="12" fillId="46" borderId="49" xfId="0" applyFont="1" applyFill="1" applyBorder="1" applyAlignment="1" applyProtection="1">
      <alignment horizontal="center" vertical="center"/>
      <protection locked="0"/>
    </xf>
    <xf numFmtId="0" fontId="12" fillId="46" borderId="14" xfId="0" applyFont="1" applyFill="1" applyBorder="1" applyAlignment="1" applyProtection="1">
      <alignment horizontal="center" vertical="center"/>
      <protection locked="0"/>
    </xf>
    <xf numFmtId="0" fontId="12" fillId="46" borderId="37" xfId="0" applyFont="1" applyFill="1" applyBorder="1" applyAlignment="1" applyProtection="1">
      <alignment horizontal="center" vertical="center"/>
      <protection locked="0"/>
    </xf>
    <xf numFmtId="0" fontId="12" fillId="46" borderId="47" xfId="0" applyFont="1" applyFill="1" applyBorder="1" applyAlignment="1" applyProtection="1">
      <alignment horizontal="center" vertical="center"/>
      <protection locked="0"/>
    </xf>
    <xf numFmtId="0" fontId="12" fillId="46" borderId="4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191" fontId="12" fillId="47" borderId="42" xfId="0" applyNumberFormat="1" applyFont="1" applyFill="1" applyBorder="1" applyAlignment="1" applyProtection="1">
      <alignment horizontal="center" vertical="center"/>
      <protection locked="0"/>
    </xf>
    <xf numFmtId="191" fontId="12" fillId="47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81200" y="945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Ces barèmes sont utilisés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B10" sqref="B10"/>
    </sheetView>
  </sheetViews>
  <sheetFormatPr defaultColWidth="11.00390625" defaultRowHeight="12.75"/>
  <cols>
    <col min="1" max="1" width="13.125" style="3" customWidth="1"/>
    <col min="2" max="2" width="8.75390625" style="3" customWidth="1"/>
    <col min="3" max="3" width="4.125" style="20" customWidth="1"/>
    <col min="4" max="6" width="5.625" style="3" customWidth="1"/>
    <col min="7" max="7" width="7.25390625" style="3" customWidth="1"/>
    <col min="8" max="8" width="5.125" style="3" customWidth="1"/>
    <col min="9" max="10" width="5.25390625" style="3" customWidth="1"/>
    <col min="11" max="12" width="6.75390625" style="3" hidden="1" customWidth="1"/>
    <col min="13" max="13" width="8.375" style="3" customWidth="1"/>
    <col min="14" max="14" width="7.625" style="3" customWidth="1"/>
    <col min="15" max="15" width="6.75390625" style="3" customWidth="1"/>
    <col min="16" max="16" width="6.125" style="3" customWidth="1"/>
    <col min="17" max="17" width="4.00390625" style="0" customWidth="1"/>
    <col min="19" max="19" width="4.375" style="3" customWidth="1"/>
    <col min="20" max="20" width="5.125" style="3" customWidth="1"/>
    <col min="21" max="16384" width="11.375" style="3" customWidth="1"/>
  </cols>
  <sheetData>
    <row r="1" spans="1:20" s="21" customFormat="1" ht="15.75" customHeight="1" thickBot="1">
      <c r="A1" s="81" t="s">
        <v>15</v>
      </c>
      <c r="B1" s="92"/>
      <c r="C1" s="92"/>
      <c r="D1" s="93"/>
      <c r="E1" s="26"/>
      <c r="G1" s="111" t="s">
        <v>38</v>
      </c>
      <c r="H1" s="112"/>
      <c r="I1" s="112"/>
      <c r="J1" s="113"/>
      <c r="K1" s="26"/>
      <c r="L1" s="26"/>
      <c r="O1" s="104" t="s">
        <v>2</v>
      </c>
      <c r="P1" s="105"/>
      <c r="S1" s="17"/>
      <c r="T1" s="26"/>
    </row>
    <row r="2" spans="1:20" s="21" customFormat="1" ht="15" customHeight="1" thickBot="1">
      <c r="A2" s="62"/>
      <c r="B2" s="62"/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2"/>
      <c r="O2" s="63"/>
      <c r="P2" s="63"/>
      <c r="S2" s="63"/>
      <c r="T2" s="63"/>
    </row>
    <row r="3" spans="1:20" s="21" customFormat="1" ht="15.75" customHeight="1" thickBot="1">
      <c r="A3" s="87" t="s">
        <v>27</v>
      </c>
      <c r="B3" s="88"/>
      <c r="C3" s="27"/>
      <c r="D3" s="28"/>
      <c r="F3" s="106" t="s">
        <v>16</v>
      </c>
      <c r="G3" s="107"/>
      <c r="H3" s="107"/>
      <c r="I3" s="107"/>
      <c r="J3" s="108"/>
      <c r="L3" s="29"/>
      <c r="O3" s="109" t="s">
        <v>26</v>
      </c>
      <c r="P3" s="110"/>
      <c r="S3" s="43"/>
      <c r="T3" s="17"/>
    </row>
    <row r="4" spans="1:20" s="21" customFormat="1" ht="15.75" customHeight="1" thickBot="1">
      <c r="A4" s="91"/>
      <c r="B4" s="91"/>
      <c r="C4" s="19"/>
      <c r="D4" s="18"/>
      <c r="F4" s="101" t="s">
        <v>34</v>
      </c>
      <c r="G4" s="102"/>
      <c r="H4" s="102"/>
      <c r="I4" s="102"/>
      <c r="J4" s="103"/>
      <c r="L4" s="17"/>
      <c r="O4" s="116"/>
      <c r="P4" s="117"/>
      <c r="S4" s="44"/>
      <c r="T4" s="17"/>
    </row>
    <row r="5" spans="1:20" ht="23.25" customHeight="1" thickBot="1">
      <c r="A5" s="85" t="s">
        <v>30</v>
      </c>
      <c r="B5" s="85"/>
      <c r="C5" s="85"/>
      <c r="D5" s="85"/>
      <c r="E5" s="85"/>
      <c r="F5" s="29"/>
      <c r="G5" s="85" t="s">
        <v>17</v>
      </c>
      <c r="H5" s="85"/>
      <c r="I5" s="85"/>
      <c r="J5" s="85"/>
      <c r="K5" s="85"/>
      <c r="L5" s="85"/>
      <c r="M5" s="85"/>
      <c r="N5" s="85"/>
      <c r="O5" s="85"/>
      <c r="P5" s="64"/>
      <c r="S5" s="36"/>
      <c r="T5" s="36"/>
    </row>
    <row r="6" spans="1:20" ht="26.25" customHeight="1" thickBot="1">
      <c r="A6" s="99" t="s">
        <v>0</v>
      </c>
      <c r="B6" s="97" t="s">
        <v>1</v>
      </c>
      <c r="C6" s="89" t="s">
        <v>3</v>
      </c>
      <c r="D6" s="94" t="s">
        <v>31</v>
      </c>
      <c r="E6" s="95"/>
      <c r="F6" s="95"/>
      <c r="G6" s="96"/>
      <c r="H6" s="12" t="s">
        <v>10</v>
      </c>
      <c r="I6" s="118" t="s">
        <v>36</v>
      </c>
      <c r="J6" s="119"/>
      <c r="K6" s="13"/>
      <c r="L6" s="13"/>
      <c r="M6" s="13" t="s">
        <v>20</v>
      </c>
      <c r="N6" s="114" t="s">
        <v>21</v>
      </c>
      <c r="O6" s="13" t="s">
        <v>19</v>
      </c>
      <c r="P6" s="12" t="s">
        <v>10</v>
      </c>
      <c r="S6" s="25"/>
      <c r="T6" s="25"/>
    </row>
    <row r="7" spans="1:16" ht="25.5" customHeight="1" thickBot="1">
      <c r="A7" s="100"/>
      <c r="B7" s="98"/>
      <c r="C7" s="90"/>
      <c r="D7" s="37" t="s">
        <v>23</v>
      </c>
      <c r="E7" s="37" t="s">
        <v>24</v>
      </c>
      <c r="F7" s="37" t="s">
        <v>25</v>
      </c>
      <c r="G7" s="35" t="s">
        <v>22</v>
      </c>
      <c r="H7" s="56" t="s">
        <v>35</v>
      </c>
      <c r="I7" s="37" t="s">
        <v>23</v>
      </c>
      <c r="J7" s="68" t="s">
        <v>24</v>
      </c>
      <c r="K7" s="56"/>
      <c r="L7" s="15"/>
      <c r="M7" s="56" t="s">
        <v>37</v>
      </c>
      <c r="N7" s="115"/>
      <c r="O7" s="56" t="s">
        <v>11</v>
      </c>
      <c r="P7" s="14" t="s">
        <v>12</v>
      </c>
    </row>
    <row r="8" spans="1:17" ht="15" customHeight="1">
      <c r="A8" s="38" t="s">
        <v>18</v>
      </c>
      <c r="B8" s="39" t="s">
        <v>13</v>
      </c>
      <c r="C8" s="40" t="s">
        <v>29</v>
      </c>
      <c r="D8" s="69">
        <v>45</v>
      </c>
      <c r="E8" s="70">
        <v>45</v>
      </c>
      <c r="F8" s="70">
        <v>45</v>
      </c>
      <c r="G8" s="32">
        <f>IF(F8="","",AVERAGE(D8:F8))</f>
        <v>45</v>
      </c>
      <c r="H8" s="16">
        <f>IF(AND(ISTEXT(C8),ISNUMBER(G8)),IF(C8="f",VLOOKUP(G8,$D$51:$F$78,3),VLOOKUP(G8,$E$51:$F$78,2)),"")</f>
        <v>7.5</v>
      </c>
      <c r="I8" s="75">
        <v>47</v>
      </c>
      <c r="J8" s="76">
        <v>48</v>
      </c>
      <c r="K8" s="65">
        <f>IF(I8="","",IF(ABS(D8-I8)&lt;=2,1,0))</f>
        <v>1</v>
      </c>
      <c r="L8" s="65">
        <f>IF(J8="","",IF(ABS(E8-J8)&lt;=2,1,0))</f>
        <v>0</v>
      </c>
      <c r="M8" s="59">
        <f aca="true" t="shared" si="0" ref="M8:M42">IF(J8="","",SUM(K8:L8))</f>
        <v>1</v>
      </c>
      <c r="N8" s="58">
        <v>1</v>
      </c>
      <c r="O8" s="51">
        <v>2</v>
      </c>
      <c r="P8" s="82">
        <f>IF(C8="","",(H8-N8+O8+M8))</f>
        <v>9.5</v>
      </c>
      <c r="Q8" s="5"/>
    </row>
    <row r="9" spans="1:16" ht="15" customHeight="1">
      <c r="A9" s="9" t="s">
        <v>18</v>
      </c>
      <c r="B9" s="8" t="s">
        <v>14</v>
      </c>
      <c r="C9" s="41" t="s">
        <v>28</v>
      </c>
      <c r="D9" s="71">
        <v>63</v>
      </c>
      <c r="E9" s="72">
        <v>63</v>
      </c>
      <c r="F9" s="72">
        <v>63</v>
      </c>
      <c r="G9" s="30">
        <f aca="true" t="shared" si="1" ref="G9:G42">IF(F9="","",AVERAGE(D9:F9))</f>
        <v>63</v>
      </c>
      <c r="H9" s="33">
        <f>IF(AND(ISTEXT(C9),ISNUMBER(G9)),IF(C9="f",VLOOKUP(G9,$D$51:$F$78,3),VLOOKUP(G9,$E$51:$F$78,2)),"")</f>
        <v>4</v>
      </c>
      <c r="I9" s="77">
        <v>50</v>
      </c>
      <c r="J9" s="78">
        <v>43</v>
      </c>
      <c r="K9" s="66">
        <f aca="true" t="shared" si="2" ref="K9:K42">IF(I9="","",IF(ABS(D9-I9)&lt;=2,1,0))</f>
        <v>0</v>
      </c>
      <c r="L9" s="66">
        <f aca="true" t="shared" si="3" ref="L9:L42">IF(J9="","",IF(ABS(E9-J9)&lt;=2,1,0))</f>
        <v>0</v>
      </c>
      <c r="M9" s="60">
        <f t="shared" si="0"/>
        <v>0</v>
      </c>
      <c r="N9" s="49"/>
      <c r="O9" s="52">
        <v>2</v>
      </c>
      <c r="P9" s="83">
        <f>IF(C9="","",(H9-N9+O9+M9))</f>
        <v>6</v>
      </c>
    </row>
    <row r="10" spans="1:16" ht="15" customHeight="1">
      <c r="A10" s="9"/>
      <c r="B10" s="8"/>
      <c r="C10" s="41"/>
      <c r="D10" s="71"/>
      <c r="E10" s="72"/>
      <c r="F10" s="72"/>
      <c r="G10" s="30">
        <f t="shared" si="1"/>
      </c>
      <c r="H10" s="33">
        <f aca="true" t="shared" si="4" ref="H10:H42">IF(AND(ISTEXT(C10),ISNUMBER(G10)),IF(C10="f",VLOOKUP(G10,$D$51:$F$78,3),VLOOKUP(G10,$E$51:$F$78,2)),"")</f>
      </c>
      <c r="I10" s="77"/>
      <c r="J10" s="78"/>
      <c r="K10" s="66">
        <f t="shared" si="2"/>
      </c>
      <c r="L10" s="66">
        <f t="shared" si="3"/>
      </c>
      <c r="M10" s="60">
        <f t="shared" si="0"/>
      </c>
      <c r="N10" s="49"/>
      <c r="O10" s="52"/>
      <c r="P10" s="83">
        <f aca="true" t="shared" si="5" ref="P10:P42">IF(C10="","",(H10-N10+O10+M10))</f>
      </c>
    </row>
    <row r="11" spans="1:16" ht="15" customHeight="1">
      <c r="A11" s="9"/>
      <c r="B11" s="8"/>
      <c r="C11" s="41"/>
      <c r="D11" s="71"/>
      <c r="E11" s="72"/>
      <c r="F11" s="72"/>
      <c r="G11" s="30">
        <f t="shared" si="1"/>
      </c>
      <c r="H11" s="33">
        <f t="shared" si="4"/>
      </c>
      <c r="I11" s="77"/>
      <c r="J11" s="78"/>
      <c r="K11" s="66">
        <f t="shared" si="2"/>
      </c>
      <c r="L11" s="66">
        <f t="shared" si="3"/>
      </c>
      <c r="M11" s="60">
        <f t="shared" si="0"/>
      </c>
      <c r="N11" s="49"/>
      <c r="O11" s="52"/>
      <c r="P11" s="83">
        <f t="shared" si="5"/>
      </c>
    </row>
    <row r="12" spans="1:16" ht="15" customHeight="1">
      <c r="A12" s="9"/>
      <c r="B12" s="8"/>
      <c r="C12" s="41"/>
      <c r="D12" s="71"/>
      <c r="E12" s="72"/>
      <c r="F12" s="72"/>
      <c r="G12" s="30">
        <f t="shared" si="1"/>
      </c>
      <c r="H12" s="33">
        <f t="shared" si="4"/>
      </c>
      <c r="I12" s="77"/>
      <c r="J12" s="78"/>
      <c r="K12" s="66">
        <f t="shared" si="2"/>
      </c>
      <c r="L12" s="66">
        <f t="shared" si="3"/>
      </c>
      <c r="M12" s="60">
        <f t="shared" si="0"/>
      </c>
      <c r="N12" s="49"/>
      <c r="O12" s="52"/>
      <c r="P12" s="83">
        <f t="shared" si="5"/>
      </c>
    </row>
    <row r="13" spans="1:16" ht="15" customHeight="1">
      <c r="A13" s="9"/>
      <c r="B13" s="8"/>
      <c r="C13" s="41"/>
      <c r="D13" s="71"/>
      <c r="E13" s="72"/>
      <c r="F13" s="72"/>
      <c r="G13" s="30">
        <f t="shared" si="1"/>
      </c>
      <c r="H13" s="33">
        <f t="shared" si="4"/>
      </c>
      <c r="I13" s="77"/>
      <c r="J13" s="78"/>
      <c r="K13" s="66">
        <f t="shared" si="2"/>
      </c>
      <c r="L13" s="66">
        <f t="shared" si="3"/>
      </c>
      <c r="M13" s="60">
        <f t="shared" si="0"/>
      </c>
      <c r="N13" s="49"/>
      <c r="O13" s="52"/>
      <c r="P13" s="83">
        <f t="shared" si="5"/>
      </c>
    </row>
    <row r="14" spans="1:16" ht="15" customHeight="1">
      <c r="A14" s="9"/>
      <c r="B14" s="8"/>
      <c r="C14" s="41"/>
      <c r="D14" s="71"/>
      <c r="E14" s="72"/>
      <c r="F14" s="72"/>
      <c r="G14" s="30">
        <f t="shared" si="1"/>
      </c>
      <c r="H14" s="33">
        <f t="shared" si="4"/>
      </c>
      <c r="I14" s="77"/>
      <c r="J14" s="78"/>
      <c r="K14" s="66">
        <f t="shared" si="2"/>
      </c>
      <c r="L14" s="66">
        <f t="shared" si="3"/>
      </c>
      <c r="M14" s="60">
        <f t="shared" si="0"/>
      </c>
      <c r="N14" s="49"/>
      <c r="O14" s="52"/>
      <c r="P14" s="83">
        <f t="shared" si="5"/>
      </c>
    </row>
    <row r="15" spans="1:16" ht="15" customHeight="1">
      <c r="A15" s="9"/>
      <c r="B15" s="8"/>
      <c r="C15" s="41"/>
      <c r="D15" s="71"/>
      <c r="E15" s="72"/>
      <c r="F15" s="72"/>
      <c r="G15" s="30">
        <f t="shared" si="1"/>
      </c>
      <c r="H15" s="33">
        <f t="shared" si="4"/>
      </c>
      <c r="I15" s="77"/>
      <c r="J15" s="78"/>
      <c r="K15" s="66">
        <f t="shared" si="2"/>
      </c>
      <c r="L15" s="66">
        <f t="shared" si="3"/>
      </c>
      <c r="M15" s="60">
        <f t="shared" si="0"/>
      </c>
      <c r="N15" s="49"/>
      <c r="O15" s="52"/>
      <c r="P15" s="83">
        <f t="shared" si="5"/>
      </c>
    </row>
    <row r="16" spans="1:16" ht="15" customHeight="1">
      <c r="A16" s="9"/>
      <c r="B16" s="8"/>
      <c r="C16" s="41"/>
      <c r="D16" s="71"/>
      <c r="E16" s="72"/>
      <c r="F16" s="72"/>
      <c r="G16" s="30">
        <f t="shared" si="1"/>
      </c>
      <c r="H16" s="33">
        <f t="shared" si="4"/>
      </c>
      <c r="I16" s="77"/>
      <c r="J16" s="78"/>
      <c r="K16" s="66">
        <f t="shared" si="2"/>
      </c>
      <c r="L16" s="66">
        <f t="shared" si="3"/>
      </c>
      <c r="M16" s="60">
        <f t="shared" si="0"/>
      </c>
      <c r="N16" s="49"/>
      <c r="O16" s="52"/>
      <c r="P16" s="83">
        <f t="shared" si="5"/>
      </c>
    </row>
    <row r="17" spans="1:16" ht="15" customHeight="1">
      <c r="A17" s="9"/>
      <c r="B17" s="8"/>
      <c r="C17" s="41"/>
      <c r="D17" s="71"/>
      <c r="E17" s="72"/>
      <c r="F17" s="72"/>
      <c r="G17" s="30">
        <f t="shared" si="1"/>
      </c>
      <c r="H17" s="33">
        <f t="shared" si="4"/>
      </c>
      <c r="I17" s="77"/>
      <c r="J17" s="78"/>
      <c r="K17" s="66">
        <f t="shared" si="2"/>
      </c>
      <c r="L17" s="66">
        <f t="shared" si="3"/>
      </c>
      <c r="M17" s="60">
        <f t="shared" si="0"/>
      </c>
      <c r="N17" s="49"/>
      <c r="O17" s="52"/>
      <c r="P17" s="83">
        <f t="shared" si="5"/>
      </c>
    </row>
    <row r="18" spans="1:16" ht="15" customHeight="1">
      <c r="A18" s="9"/>
      <c r="B18" s="8"/>
      <c r="C18" s="41"/>
      <c r="D18" s="71"/>
      <c r="E18" s="72"/>
      <c r="F18" s="72"/>
      <c r="G18" s="30">
        <f t="shared" si="1"/>
      </c>
      <c r="H18" s="33">
        <f t="shared" si="4"/>
      </c>
      <c r="I18" s="77"/>
      <c r="J18" s="78"/>
      <c r="K18" s="66">
        <f t="shared" si="2"/>
      </c>
      <c r="L18" s="66">
        <f t="shared" si="3"/>
      </c>
      <c r="M18" s="60">
        <f t="shared" si="0"/>
      </c>
      <c r="N18" s="49"/>
      <c r="O18" s="52"/>
      <c r="P18" s="83">
        <f t="shared" si="5"/>
      </c>
    </row>
    <row r="19" spans="1:16" ht="15" customHeight="1">
      <c r="A19" s="9"/>
      <c r="B19" s="8"/>
      <c r="C19" s="41"/>
      <c r="D19" s="71"/>
      <c r="E19" s="72"/>
      <c r="F19" s="72"/>
      <c r="G19" s="30">
        <f t="shared" si="1"/>
      </c>
      <c r="H19" s="33">
        <f t="shared" si="4"/>
      </c>
      <c r="I19" s="77"/>
      <c r="J19" s="78"/>
      <c r="K19" s="66">
        <f t="shared" si="2"/>
      </c>
      <c r="L19" s="66">
        <f t="shared" si="3"/>
      </c>
      <c r="M19" s="60">
        <f t="shared" si="0"/>
      </c>
      <c r="N19" s="49"/>
      <c r="O19" s="52"/>
      <c r="P19" s="83">
        <f t="shared" si="5"/>
      </c>
    </row>
    <row r="20" spans="1:16" ht="15" customHeight="1">
      <c r="A20" s="9"/>
      <c r="B20" s="8"/>
      <c r="C20" s="41"/>
      <c r="D20" s="71"/>
      <c r="E20" s="72"/>
      <c r="F20" s="72"/>
      <c r="G20" s="30">
        <f t="shared" si="1"/>
      </c>
      <c r="H20" s="33">
        <f t="shared" si="4"/>
      </c>
      <c r="I20" s="77"/>
      <c r="J20" s="78"/>
      <c r="K20" s="66">
        <f t="shared" si="2"/>
      </c>
      <c r="L20" s="66">
        <f t="shared" si="3"/>
      </c>
      <c r="M20" s="60">
        <f t="shared" si="0"/>
      </c>
      <c r="N20" s="49"/>
      <c r="O20" s="52"/>
      <c r="P20" s="83">
        <f t="shared" si="5"/>
      </c>
    </row>
    <row r="21" spans="1:16" ht="15" customHeight="1">
      <c r="A21" s="9"/>
      <c r="B21" s="8"/>
      <c r="C21" s="41"/>
      <c r="D21" s="71"/>
      <c r="E21" s="72"/>
      <c r="F21" s="72"/>
      <c r="G21" s="30">
        <f t="shared" si="1"/>
      </c>
      <c r="H21" s="33">
        <f t="shared" si="4"/>
      </c>
      <c r="I21" s="77"/>
      <c r="J21" s="78"/>
      <c r="K21" s="66">
        <f t="shared" si="2"/>
      </c>
      <c r="L21" s="66">
        <f t="shared" si="3"/>
      </c>
      <c r="M21" s="60">
        <f t="shared" si="0"/>
      </c>
      <c r="N21" s="49"/>
      <c r="O21" s="52"/>
      <c r="P21" s="83">
        <f t="shared" si="5"/>
      </c>
    </row>
    <row r="22" spans="1:16" ht="15" customHeight="1">
      <c r="A22" s="9"/>
      <c r="B22" s="8"/>
      <c r="C22" s="41"/>
      <c r="D22" s="71"/>
      <c r="E22" s="72"/>
      <c r="F22" s="72"/>
      <c r="G22" s="30">
        <f t="shared" si="1"/>
      </c>
      <c r="H22" s="33">
        <f t="shared" si="4"/>
      </c>
      <c r="I22" s="77"/>
      <c r="J22" s="78"/>
      <c r="K22" s="66">
        <f t="shared" si="2"/>
      </c>
      <c r="L22" s="66">
        <f t="shared" si="3"/>
      </c>
      <c r="M22" s="60">
        <f t="shared" si="0"/>
      </c>
      <c r="N22" s="49"/>
      <c r="O22" s="52"/>
      <c r="P22" s="83">
        <f t="shared" si="5"/>
      </c>
    </row>
    <row r="23" spans="1:16" ht="15" customHeight="1">
      <c r="A23" s="9"/>
      <c r="B23" s="8"/>
      <c r="C23" s="41"/>
      <c r="D23" s="71"/>
      <c r="E23" s="72"/>
      <c r="F23" s="72"/>
      <c r="G23" s="30">
        <f t="shared" si="1"/>
      </c>
      <c r="H23" s="33">
        <f t="shared" si="4"/>
      </c>
      <c r="I23" s="77"/>
      <c r="J23" s="78"/>
      <c r="K23" s="66">
        <f t="shared" si="2"/>
      </c>
      <c r="L23" s="66">
        <f t="shared" si="3"/>
      </c>
      <c r="M23" s="60">
        <f t="shared" si="0"/>
      </c>
      <c r="N23" s="49"/>
      <c r="O23" s="52"/>
      <c r="P23" s="83">
        <f t="shared" si="5"/>
      </c>
    </row>
    <row r="24" spans="1:16" ht="15" customHeight="1">
      <c r="A24" s="9"/>
      <c r="B24" s="8"/>
      <c r="C24" s="41"/>
      <c r="D24" s="71"/>
      <c r="E24" s="72"/>
      <c r="F24" s="72"/>
      <c r="G24" s="30">
        <f t="shared" si="1"/>
      </c>
      <c r="H24" s="33">
        <f t="shared" si="4"/>
      </c>
      <c r="I24" s="77"/>
      <c r="J24" s="78"/>
      <c r="K24" s="66">
        <f t="shared" si="2"/>
      </c>
      <c r="L24" s="66">
        <f t="shared" si="3"/>
      </c>
      <c r="M24" s="60">
        <f t="shared" si="0"/>
      </c>
      <c r="N24" s="49"/>
      <c r="O24" s="52"/>
      <c r="P24" s="83">
        <f t="shared" si="5"/>
      </c>
    </row>
    <row r="25" spans="1:16" ht="15" customHeight="1">
      <c r="A25" s="9"/>
      <c r="B25" s="8"/>
      <c r="C25" s="41"/>
      <c r="D25" s="71"/>
      <c r="E25" s="72"/>
      <c r="F25" s="72"/>
      <c r="G25" s="30">
        <f t="shared" si="1"/>
      </c>
      <c r="H25" s="33">
        <f t="shared" si="4"/>
      </c>
      <c r="I25" s="77"/>
      <c r="J25" s="78"/>
      <c r="K25" s="66">
        <f t="shared" si="2"/>
      </c>
      <c r="L25" s="66">
        <f t="shared" si="3"/>
      </c>
      <c r="M25" s="60">
        <f t="shared" si="0"/>
      </c>
      <c r="N25" s="49"/>
      <c r="O25" s="52"/>
      <c r="P25" s="83">
        <f t="shared" si="5"/>
      </c>
    </row>
    <row r="26" spans="1:16" ht="15" customHeight="1">
      <c r="A26" s="9"/>
      <c r="B26" s="8"/>
      <c r="C26" s="41"/>
      <c r="D26" s="71"/>
      <c r="E26" s="72"/>
      <c r="F26" s="72"/>
      <c r="G26" s="30">
        <f t="shared" si="1"/>
      </c>
      <c r="H26" s="33">
        <f t="shared" si="4"/>
      </c>
      <c r="I26" s="77"/>
      <c r="J26" s="78"/>
      <c r="K26" s="66">
        <f t="shared" si="2"/>
      </c>
      <c r="L26" s="66">
        <f t="shared" si="3"/>
      </c>
      <c r="M26" s="60">
        <f t="shared" si="0"/>
      </c>
      <c r="N26" s="49"/>
      <c r="O26" s="52"/>
      <c r="P26" s="83">
        <f t="shared" si="5"/>
      </c>
    </row>
    <row r="27" spans="1:16" ht="15" customHeight="1">
      <c r="A27" s="9"/>
      <c r="B27" s="8"/>
      <c r="C27" s="41"/>
      <c r="D27" s="71"/>
      <c r="E27" s="72"/>
      <c r="F27" s="72"/>
      <c r="G27" s="30">
        <f t="shared" si="1"/>
      </c>
      <c r="H27" s="33">
        <f t="shared" si="4"/>
      </c>
      <c r="I27" s="77"/>
      <c r="J27" s="78"/>
      <c r="K27" s="66">
        <f t="shared" si="2"/>
      </c>
      <c r="L27" s="66">
        <f t="shared" si="3"/>
      </c>
      <c r="M27" s="60">
        <f t="shared" si="0"/>
      </c>
      <c r="N27" s="49"/>
      <c r="O27" s="52"/>
      <c r="P27" s="83">
        <f t="shared" si="5"/>
      </c>
    </row>
    <row r="28" spans="1:16" ht="15" customHeight="1">
      <c r="A28" s="9"/>
      <c r="B28" s="8"/>
      <c r="C28" s="41"/>
      <c r="D28" s="71"/>
      <c r="E28" s="72"/>
      <c r="F28" s="72"/>
      <c r="G28" s="30">
        <f t="shared" si="1"/>
      </c>
      <c r="H28" s="33">
        <f t="shared" si="4"/>
      </c>
      <c r="I28" s="77"/>
      <c r="J28" s="78"/>
      <c r="K28" s="66">
        <f t="shared" si="2"/>
      </c>
      <c r="L28" s="66">
        <f t="shared" si="3"/>
      </c>
      <c r="M28" s="60">
        <f t="shared" si="0"/>
      </c>
      <c r="N28" s="49"/>
      <c r="O28" s="52"/>
      <c r="P28" s="83">
        <f t="shared" si="5"/>
      </c>
    </row>
    <row r="29" spans="1:16" ht="15" customHeight="1">
      <c r="A29" s="9"/>
      <c r="B29" s="8"/>
      <c r="C29" s="41"/>
      <c r="D29" s="71"/>
      <c r="E29" s="72"/>
      <c r="F29" s="72"/>
      <c r="G29" s="30">
        <f t="shared" si="1"/>
      </c>
      <c r="H29" s="33">
        <f t="shared" si="4"/>
      </c>
      <c r="I29" s="77"/>
      <c r="J29" s="78"/>
      <c r="K29" s="66">
        <f t="shared" si="2"/>
      </c>
      <c r="L29" s="66">
        <f t="shared" si="3"/>
      </c>
      <c r="M29" s="60">
        <f t="shared" si="0"/>
      </c>
      <c r="N29" s="49"/>
      <c r="O29" s="52"/>
      <c r="P29" s="83">
        <f t="shared" si="5"/>
      </c>
    </row>
    <row r="30" spans="1:16" ht="15" customHeight="1">
      <c r="A30" s="9"/>
      <c r="B30" s="8"/>
      <c r="C30" s="41"/>
      <c r="D30" s="71"/>
      <c r="E30" s="72"/>
      <c r="F30" s="72"/>
      <c r="G30" s="30">
        <f t="shared" si="1"/>
      </c>
      <c r="H30" s="33">
        <f t="shared" si="4"/>
      </c>
      <c r="I30" s="77"/>
      <c r="J30" s="78"/>
      <c r="K30" s="66">
        <f t="shared" si="2"/>
      </c>
      <c r="L30" s="66">
        <f t="shared" si="3"/>
      </c>
      <c r="M30" s="60">
        <f t="shared" si="0"/>
      </c>
      <c r="N30" s="49"/>
      <c r="O30" s="52"/>
      <c r="P30" s="83">
        <f t="shared" si="5"/>
      </c>
    </row>
    <row r="31" spans="1:16" ht="15" customHeight="1">
      <c r="A31" s="9"/>
      <c r="B31" s="8"/>
      <c r="C31" s="41"/>
      <c r="D31" s="71"/>
      <c r="E31" s="72"/>
      <c r="F31" s="72"/>
      <c r="G31" s="30">
        <f t="shared" si="1"/>
      </c>
      <c r="H31" s="33">
        <f t="shared" si="4"/>
      </c>
      <c r="I31" s="77"/>
      <c r="J31" s="78"/>
      <c r="K31" s="66">
        <f t="shared" si="2"/>
      </c>
      <c r="L31" s="66">
        <f t="shared" si="3"/>
      </c>
      <c r="M31" s="60">
        <f t="shared" si="0"/>
      </c>
      <c r="N31" s="49"/>
      <c r="O31" s="52"/>
      <c r="P31" s="83">
        <f t="shared" si="5"/>
      </c>
    </row>
    <row r="32" spans="1:16" ht="15" customHeight="1">
      <c r="A32" s="9"/>
      <c r="B32" s="8"/>
      <c r="C32" s="41"/>
      <c r="D32" s="71"/>
      <c r="E32" s="72"/>
      <c r="F32" s="72"/>
      <c r="G32" s="30">
        <f t="shared" si="1"/>
      </c>
      <c r="H32" s="33">
        <f t="shared" si="4"/>
      </c>
      <c r="I32" s="77"/>
      <c r="J32" s="78"/>
      <c r="K32" s="66">
        <f t="shared" si="2"/>
      </c>
      <c r="L32" s="66">
        <f t="shared" si="3"/>
      </c>
      <c r="M32" s="60">
        <f t="shared" si="0"/>
      </c>
      <c r="N32" s="49"/>
      <c r="O32" s="52"/>
      <c r="P32" s="83">
        <f t="shared" si="5"/>
      </c>
    </row>
    <row r="33" spans="1:16" ht="15" customHeight="1">
      <c r="A33" s="9"/>
      <c r="B33" s="8"/>
      <c r="C33" s="41"/>
      <c r="D33" s="71"/>
      <c r="E33" s="72"/>
      <c r="F33" s="72"/>
      <c r="G33" s="30">
        <f t="shared" si="1"/>
      </c>
      <c r="H33" s="33">
        <f t="shared" si="4"/>
      </c>
      <c r="I33" s="77"/>
      <c r="J33" s="78"/>
      <c r="K33" s="66">
        <f t="shared" si="2"/>
      </c>
      <c r="L33" s="66">
        <f t="shared" si="3"/>
      </c>
      <c r="M33" s="60">
        <f t="shared" si="0"/>
      </c>
      <c r="N33" s="49"/>
      <c r="O33" s="52"/>
      <c r="P33" s="83">
        <f t="shared" si="5"/>
      </c>
    </row>
    <row r="34" spans="1:16" ht="15" customHeight="1">
      <c r="A34" s="9"/>
      <c r="B34" s="8"/>
      <c r="C34" s="41"/>
      <c r="D34" s="71"/>
      <c r="E34" s="72"/>
      <c r="F34" s="72"/>
      <c r="G34" s="30">
        <f t="shared" si="1"/>
      </c>
      <c r="H34" s="33">
        <f t="shared" si="4"/>
      </c>
      <c r="I34" s="77"/>
      <c r="J34" s="78"/>
      <c r="K34" s="66">
        <f t="shared" si="2"/>
      </c>
      <c r="L34" s="66">
        <f t="shared" si="3"/>
      </c>
      <c r="M34" s="60">
        <f t="shared" si="0"/>
      </c>
      <c r="N34" s="49"/>
      <c r="O34" s="52"/>
      <c r="P34" s="83">
        <f t="shared" si="5"/>
      </c>
    </row>
    <row r="35" spans="1:16" ht="15" customHeight="1">
      <c r="A35" s="9"/>
      <c r="B35" s="8"/>
      <c r="C35" s="41"/>
      <c r="D35" s="71"/>
      <c r="E35" s="72"/>
      <c r="F35" s="72"/>
      <c r="G35" s="30">
        <f t="shared" si="1"/>
      </c>
      <c r="H35" s="33">
        <f t="shared" si="4"/>
      </c>
      <c r="I35" s="77"/>
      <c r="J35" s="78"/>
      <c r="K35" s="66">
        <f t="shared" si="2"/>
      </c>
      <c r="L35" s="66">
        <f t="shared" si="3"/>
      </c>
      <c r="M35" s="60">
        <f t="shared" si="0"/>
      </c>
      <c r="N35" s="49"/>
      <c r="O35" s="52"/>
      <c r="P35" s="83">
        <f t="shared" si="5"/>
      </c>
    </row>
    <row r="36" spans="1:16" ht="15" customHeight="1">
      <c r="A36" s="9"/>
      <c r="B36" s="8"/>
      <c r="C36" s="41"/>
      <c r="D36" s="71"/>
      <c r="E36" s="72"/>
      <c r="F36" s="72"/>
      <c r="G36" s="30">
        <f t="shared" si="1"/>
      </c>
      <c r="H36" s="33">
        <f t="shared" si="4"/>
      </c>
      <c r="I36" s="77"/>
      <c r="J36" s="78"/>
      <c r="K36" s="66">
        <f t="shared" si="2"/>
      </c>
      <c r="L36" s="66">
        <f t="shared" si="3"/>
      </c>
      <c r="M36" s="60">
        <f t="shared" si="0"/>
      </c>
      <c r="N36" s="49"/>
      <c r="O36" s="52"/>
      <c r="P36" s="83">
        <f t="shared" si="5"/>
      </c>
    </row>
    <row r="37" spans="1:16" ht="15" customHeight="1">
      <c r="A37" s="9"/>
      <c r="B37" s="8"/>
      <c r="C37" s="41"/>
      <c r="D37" s="71"/>
      <c r="E37" s="72"/>
      <c r="F37" s="72"/>
      <c r="G37" s="30">
        <f t="shared" si="1"/>
      </c>
      <c r="H37" s="33">
        <f t="shared" si="4"/>
      </c>
      <c r="I37" s="77"/>
      <c r="J37" s="78"/>
      <c r="K37" s="66">
        <f t="shared" si="2"/>
      </c>
      <c r="L37" s="66">
        <f t="shared" si="3"/>
      </c>
      <c r="M37" s="60">
        <f t="shared" si="0"/>
      </c>
      <c r="N37" s="49"/>
      <c r="O37" s="52"/>
      <c r="P37" s="83">
        <f t="shared" si="5"/>
      </c>
    </row>
    <row r="38" spans="1:16" ht="15" customHeight="1">
      <c r="A38" s="9"/>
      <c r="B38" s="8"/>
      <c r="C38" s="41"/>
      <c r="D38" s="71"/>
      <c r="E38" s="72"/>
      <c r="F38" s="72"/>
      <c r="G38" s="30">
        <f t="shared" si="1"/>
      </c>
      <c r="H38" s="33">
        <f t="shared" si="4"/>
      </c>
      <c r="I38" s="77"/>
      <c r="J38" s="78"/>
      <c r="K38" s="66">
        <f t="shared" si="2"/>
      </c>
      <c r="L38" s="66">
        <f t="shared" si="3"/>
      </c>
      <c r="M38" s="60">
        <f t="shared" si="0"/>
      </c>
      <c r="N38" s="49"/>
      <c r="O38" s="52"/>
      <c r="P38" s="83">
        <f t="shared" si="5"/>
      </c>
    </row>
    <row r="39" spans="1:16" ht="15" customHeight="1">
      <c r="A39" s="9"/>
      <c r="B39" s="8"/>
      <c r="C39" s="41"/>
      <c r="D39" s="71"/>
      <c r="E39" s="72"/>
      <c r="F39" s="72"/>
      <c r="G39" s="30">
        <f t="shared" si="1"/>
      </c>
      <c r="H39" s="33">
        <f t="shared" si="4"/>
      </c>
      <c r="I39" s="77"/>
      <c r="J39" s="78"/>
      <c r="K39" s="66">
        <f t="shared" si="2"/>
      </c>
      <c r="L39" s="66">
        <f t="shared" si="3"/>
      </c>
      <c r="M39" s="60">
        <f t="shared" si="0"/>
      </c>
      <c r="N39" s="49"/>
      <c r="O39" s="52"/>
      <c r="P39" s="83">
        <f t="shared" si="5"/>
      </c>
    </row>
    <row r="40" spans="1:16" ht="15" customHeight="1">
      <c r="A40" s="9"/>
      <c r="B40" s="8"/>
      <c r="C40" s="41"/>
      <c r="D40" s="71"/>
      <c r="E40" s="72"/>
      <c r="F40" s="72"/>
      <c r="G40" s="30">
        <f t="shared" si="1"/>
      </c>
      <c r="H40" s="33">
        <f t="shared" si="4"/>
      </c>
      <c r="I40" s="77"/>
      <c r="J40" s="78"/>
      <c r="K40" s="66">
        <f t="shared" si="2"/>
      </c>
      <c r="L40" s="66">
        <f t="shared" si="3"/>
      </c>
      <c r="M40" s="60">
        <f t="shared" si="0"/>
      </c>
      <c r="N40" s="49"/>
      <c r="O40" s="52"/>
      <c r="P40" s="83">
        <f t="shared" si="5"/>
      </c>
    </row>
    <row r="41" spans="1:16" ht="15" customHeight="1">
      <c r="A41" s="9"/>
      <c r="B41" s="8"/>
      <c r="C41" s="41"/>
      <c r="D41" s="71"/>
      <c r="E41" s="72"/>
      <c r="F41" s="72"/>
      <c r="G41" s="30">
        <f t="shared" si="1"/>
      </c>
      <c r="H41" s="33">
        <f t="shared" si="4"/>
      </c>
      <c r="I41" s="77"/>
      <c r="J41" s="78"/>
      <c r="K41" s="66">
        <f t="shared" si="2"/>
      </c>
      <c r="L41" s="66">
        <f t="shared" si="3"/>
      </c>
      <c r="M41" s="60">
        <f t="shared" si="0"/>
      </c>
      <c r="N41" s="49"/>
      <c r="O41" s="52"/>
      <c r="P41" s="83">
        <f t="shared" si="5"/>
      </c>
    </row>
    <row r="42" spans="1:16" ht="15" customHeight="1" thickBot="1">
      <c r="A42" s="10"/>
      <c r="B42" s="11"/>
      <c r="C42" s="42"/>
      <c r="D42" s="73"/>
      <c r="E42" s="74"/>
      <c r="F42" s="74"/>
      <c r="G42" s="31">
        <f t="shared" si="1"/>
      </c>
      <c r="H42" s="34">
        <f t="shared" si="4"/>
      </c>
      <c r="I42" s="79"/>
      <c r="J42" s="80"/>
      <c r="K42" s="67">
        <f t="shared" si="2"/>
      </c>
      <c r="L42" s="67">
        <f t="shared" si="3"/>
      </c>
      <c r="M42" s="61">
        <f t="shared" si="0"/>
      </c>
      <c r="N42" s="50"/>
      <c r="O42" s="53"/>
      <c r="P42" s="84">
        <f t="shared" si="5"/>
      </c>
    </row>
    <row r="43" spans="1:16" ht="16.5" customHeight="1">
      <c r="A43" s="57" t="s">
        <v>33</v>
      </c>
      <c r="B43" s="6"/>
      <c r="C43" s="46" t="s">
        <v>4</v>
      </c>
      <c r="D43" s="47">
        <f>IF(ISERROR(AVERAGE(D8:D42)),"",MIN(D8:D42))</f>
        <v>45</v>
      </c>
      <c r="E43" s="47">
        <f>IF(ISERROR(AVERAGE(E8:E42)),"",MIN(E8:E42))</f>
        <v>45</v>
      </c>
      <c r="F43" s="47">
        <f>IF(ISERROR(AVERAGE(F8:F42)),"",MIN(F8:F42))</f>
        <v>45</v>
      </c>
      <c r="G43" s="47">
        <f>IF(ISERROR(AVERAGE(G8:G42)),"",MIN(G8:G42))</f>
        <v>45</v>
      </c>
      <c r="H43" s="47">
        <f>IF(ISERROR(AVERAGE(H8:H42)),"",MIN(H8:H42))</f>
        <v>4</v>
      </c>
      <c r="I43" s="47"/>
      <c r="J43" s="47"/>
      <c r="K43" s="47"/>
      <c r="L43" s="47"/>
      <c r="M43" s="47">
        <f>IF(ISERROR(AVERAGE(M8:M42)),"",MIN(M8:M42))</f>
        <v>0</v>
      </c>
      <c r="N43" s="47">
        <f>IF(ISERROR(AVERAGE(N8:N42)),"",MIN(N8:N42))</f>
        <v>1</v>
      </c>
      <c r="O43" s="47">
        <f>IF(ISERROR(AVERAGE(O8:O42)),"",MIN(O8:O42))</f>
        <v>2</v>
      </c>
      <c r="P43" s="47">
        <f>IF(ISERROR(AVERAGE(P8:P42)),"",MIN(P8:P42))</f>
        <v>6</v>
      </c>
    </row>
    <row r="44" spans="1:16" ht="16.5" customHeight="1">
      <c r="A44" s="45" t="str">
        <f>IF(A43="","",IF(COUNTIF(C8:C42,"f")&gt;1,"dont    "&amp;COUNTIF(C8:C42,"f")&amp;"   filles",COUNTIF(C8:C42,"f")&amp;"  fille"))</f>
        <v>1  fille</v>
      </c>
      <c r="B44" s="6"/>
      <c r="C44" s="48" t="s">
        <v>5</v>
      </c>
      <c r="D44" s="47">
        <f>IF(ISERROR(AVERAGE(D8:D42)),"",AVERAGE(D8:D42))</f>
        <v>54</v>
      </c>
      <c r="E44" s="47">
        <f>IF(ISERROR(AVERAGE(E8:E42)),"",AVERAGE(E8:E42))</f>
        <v>54</v>
      </c>
      <c r="F44" s="47">
        <f>IF(ISERROR(AVERAGE(F8:F42)),"",AVERAGE(F8:F42))</f>
        <v>54</v>
      </c>
      <c r="G44" s="47">
        <f>IF(ISERROR(AVERAGE(G8:G42)),"",AVERAGE(G8:G42))</f>
        <v>54</v>
      </c>
      <c r="H44" s="47">
        <f>IF(ISERROR(AVERAGE(H8:H42)),"",AVERAGE(H8:H42))</f>
        <v>5.75</v>
      </c>
      <c r="I44" s="47"/>
      <c r="J44" s="47"/>
      <c r="K44" s="47"/>
      <c r="L44" s="47"/>
      <c r="M44" s="47">
        <f>IF(ISERROR(AVERAGE(M8:M42)),"",AVERAGE(M8:M42))</f>
        <v>0.5</v>
      </c>
      <c r="N44" s="47">
        <f>IF(ISERROR(AVERAGE(N8:N42)),"",AVERAGE(N8:N42))</f>
        <v>1</v>
      </c>
      <c r="O44" s="47">
        <f>IF(ISERROR(AVERAGE(O8:O42)),"",AVERAGE(O8:O42))</f>
        <v>2</v>
      </c>
      <c r="P44" s="47">
        <f>IF(ISERROR(AVERAGE(P8:P42)),"",AVERAGE(P8:P42))</f>
        <v>7.75</v>
      </c>
    </row>
    <row r="45" spans="1:16" ht="16.5" customHeight="1">
      <c r="A45" s="6"/>
      <c r="B45" s="6"/>
      <c r="C45" s="48" t="s">
        <v>6</v>
      </c>
      <c r="D45" s="47">
        <f>IF(ISERROR(AVERAGE(D8:D42)),"",MAX(D8:D42))</f>
        <v>63</v>
      </c>
      <c r="E45" s="47">
        <f>IF(ISERROR(AVERAGE(E8:E42)),"",MAX(E8:E42))</f>
        <v>63</v>
      </c>
      <c r="F45" s="47">
        <f>IF(ISERROR(AVERAGE(F8:F42)),"",MAX(F8:F42))</f>
        <v>63</v>
      </c>
      <c r="G45" s="47">
        <f>IF(ISERROR(AVERAGE(G8:G42)),"",MAX(G8:G42))</f>
        <v>63</v>
      </c>
      <c r="H45" s="47">
        <f>IF(ISERROR(AVERAGE(H8:H42)),"",MAX(H8:H42))</f>
        <v>7.5</v>
      </c>
      <c r="I45" s="47"/>
      <c r="J45" s="47"/>
      <c r="K45" s="47"/>
      <c r="L45" s="47"/>
      <c r="M45" s="47">
        <f>IF(ISERROR(AVERAGE(M8:M42)),"",MAX(M8:M42))</f>
        <v>1</v>
      </c>
      <c r="N45" s="47">
        <f>IF(ISERROR(AVERAGE(N8:N42)),"",MAX(N8:N42))</f>
        <v>1</v>
      </c>
      <c r="O45" s="47">
        <f>IF(ISERROR(AVERAGE(O8:O42)),"",MAX(O8:O42))</f>
        <v>2</v>
      </c>
      <c r="P45" s="47">
        <f>IF(ISERROR(AVERAGE(P8:P42)),"",MAX(P8:P42))</f>
        <v>9.5</v>
      </c>
    </row>
    <row r="46" ht="16.5" customHeight="1">
      <c r="A46" s="4"/>
    </row>
    <row r="47" ht="16.5" customHeight="1"/>
    <row r="48" spans="1:6" ht="16.5" customHeight="1" hidden="1">
      <c r="A48" s="7"/>
      <c r="E48" s="55">
        <v>0</v>
      </c>
      <c r="F48" s="55">
        <v>1</v>
      </c>
    </row>
    <row r="49" spans="5:6" ht="12.75" hidden="1">
      <c r="E49" s="55">
        <v>2.000001</v>
      </c>
      <c r="F49" s="55">
        <v>0</v>
      </c>
    </row>
    <row r="50" spans="1:16" ht="12.75" hidden="1">
      <c r="A50" s="22"/>
      <c r="B50" s="22"/>
      <c r="C50" s="23"/>
      <c r="D50" s="2" t="s">
        <v>8</v>
      </c>
      <c r="E50" s="2" t="s">
        <v>9</v>
      </c>
      <c r="F50" s="2" t="s">
        <v>7</v>
      </c>
      <c r="H50" s="22"/>
      <c r="I50" s="22"/>
      <c r="J50" s="22"/>
      <c r="K50" s="22"/>
      <c r="L50" s="22"/>
      <c r="M50" s="22"/>
      <c r="N50" s="22"/>
      <c r="O50" s="22"/>
      <c r="P50" s="22"/>
    </row>
    <row r="51" spans="4:6" ht="12.75" hidden="1">
      <c r="D51" s="24">
        <v>0</v>
      </c>
      <c r="E51" s="24">
        <v>0</v>
      </c>
      <c r="F51" s="54">
        <v>14</v>
      </c>
    </row>
    <row r="52" spans="4:6" ht="12.75" hidden="1">
      <c r="D52" s="1">
        <v>46.00009</v>
      </c>
      <c r="E52" s="1">
        <v>38.00009</v>
      </c>
      <c r="F52" s="54">
        <v>13.5</v>
      </c>
    </row>
    <row r="53" spans="4:6" ht="12.75" hidden="1">
      <c r="D53" s="1">
        <v>46.50009</v>
      </c>
      <c r="E53" s="1">
        <v>38.50009</v>
      </c>
      <c r="F53" s="54">
        <v>13</v>
      </c>
    </row>
    <row r="54" spans="4:6" ht="12.75" hidden="1">
      <c r="D54" s="1">
        <v>47.00009</v>
      </c>
      <c r="E54" s="1">
        <v>39.00009</v>
      </c>
      <c r="F54" s="54">
        <v>12.5</v>
      </c>
    </row>
    <row r="55" spans="4:6" ht="12.75" hidden="1">
      <c r="D55" s="1">
        <v>47.50009</v>
      </c>
      <c r="E55" s="1">
        <v>39.50009</v>
      </c>
      <c r="F55" s="54">
        <v>12</v>
      </c>
    </row>
    <row r="56" spans="4:6" ht="12.75" hidden="1">
      <c r="D56" s="1">
        <v>48.00011000000001</v>
      </c>
      <c r="E56" s="1">
        <v>40.00009</v>
      </c>
      <c r="F56" s="54">
        <v>11.5</v>
      </c>
    </row>
    <row r="57" spans="2:6" ht="12.75" hidden="1">
      <c r="B57" s="86" t="s">
        <v>32</v>
      </c>
      <c r="D57" s="1">
        <v>48.50009</v>
      </c>
      <c r="E57" s="1">
        <v>40.50009</v>
      </c>
      <c r="F57" s="54">
        <v>11</v>
      </c>
    </row>
    <row r="58" spans="2:6" ht="12.75" hidden="1">
      <c r="B58" s="86"/>
      <c r="D58" s="1">
        <v>49.00009</v>
      </c>
      <c r="E58" s="1">
        <v>41.00009</v>
      </c>
      <c r="F58" s="54">
        <v>10.5</v>
      </c>
    </row>
    <row r="59" spans="2:6" ht="12.75" hidden="1">
      <c r="B59" s="86"/>
      <c r="D59" s="1">
        <v>49.50009</v>
      </c>
      <c r="E59" s="1">
        <v>41.50009</v>
      </c>
      <c r="F59" s="54">
        <v>10</v>
      </c>
    </row>
    <row r="60" spans="2:6" ht="12.75" hidden="1">
      <c r="B60" s="86"/>
      <c r="D60" s="1">
        <v>50.00009</v>
      </c>
      <c r="E60" s="1">
        <v>42.00009</v>
      </c>
      <c r="F60" s="54">
        <v>9.5</v>
      </c>
    </row>
    <row r="61" spans="4:6" ht="12.75" hidden="1">
      <c r="D61" s="1">
        <v>51.00009</v>
      </c>
      <c r="E61" s="1">
        <v>42.50009</v>
      </c>
      <c r="F61" s="54">
        <v>9</v>
      </c>
    </row>
    <row r="62" spans="4:6" ht="12.75" hidden="1">
      <c r="D62" s="1">
        <v>52.00009</v>
      </c>
      <c r="E62" s="1">
        <v>43.00009</v>
      </c>
      <c r="F62" s="54">
        <v>8.5</v>
      </c>
    </row>
    <row r="63" spans="4:6" ht="12.75" hidden="1">
      <c r="D63" s="1">
        <v>53.00009</v>
      </c>
      <c r="E63" s="1">
        <v>43.50009</v>
      </c>
      <c r="F63" s="54">
        <v>8</v>
      </c>
    </row>
    <row r="64" spans="4:6" ht="12.75" hidden="1">
      <c r="D64" s="1">
        <v>54.00009</v>
      </c>
      <c r="E64" s="1">
        <v>44.00009</v>
      </c>
      <c r="F64" s="54">
        <v>7.5</v>
      </c>
    </row>
    <row r="65" spans="4:6" ht="12.75" hidden="1">
      <c r="D65" s="1">
        <v>55.00009</v>
      </c>
      <c r="E65" s="1">
        <v>45.00009</v>
      </c>
      <c r="F65" s="54">
        <v>7</v>
      </c>
    </row>
    <row r="66" spans="4:6" ht="12.75" hidden="1">
      <c r="D66" s="1">
        <v>56.00009</v>
      </c>
      <c r="E66" s="1">
        <v>46.00009</v>
      </c>
      <c r="F66" s="54">
        <v>6.5</v>
      </c>
    </row>
    <row r="67" spans="4:6" ht="12.75" hidden="1">
      <c r="D67" s="1">
        <v>57.00009</v>
      </c>
      <c r="E67" s="1">
        <v>47.00009</v>
      </c>
      <c r="F67" s="54">
        <v>6</v>
      </c>
    </row>
    <row r="68" spans="4:6" ht="12.75" hidden="1">
      <c r="D68" s="1">
        <v>58.00009</v>
      </c>
      <c r="E68" s="1">
        <v>48.00009</v>
      </c>
      <c r="F68" s="54">
        <v>5.5</v>
      </c>
    </row>
    <row r="69" spans="4:6" ht="12.75" hidden="1">
      <c r="D69" s="1">
        <v>59.00009</v>
      </c>
      <c r="E69" s="1">
        <v>49.00009</v>
      </c>
      <c r="F69" s="54">
        <v>5</v>
      </c>
    </row>
    <row r="70" spans="4:6" ht="12.75" hidden="1">
      <c r="D70" s="1">
        <v>60.00009</v>
      </c>
      <c r="E70" s="1">
        <v>50.00009</v>
      </c>
      <c r="F70" s="54">
        <v>4.5</v>
      </c>
    </row>
    <row r="71" spans="4:6" ht="12.75" hidden="1">
      <c r="D71" s="1">
        <v>61.50009</v>
      </c>
      <c r="E71" s="1">
        <v>51.00009</v>
      </c>
      <c r="F71" s="54">
        <v>4</v>
      </c>
    </row>
    <row r="72" spans="4:6" ht="12.75" hidden="1">
      <c r="D72" s="1">
        <v>63.00009</v>
      </c>
      <c r="E72" s="1">
        <v>52.00009</v>
      </c>
      <c r="F72" s="54">
        <v>3.5</v>
      </c>
    </row>
    <row r="73" spans="4:6" ht="12.75" hidden="1">
      <c r="D73" s="1">
        <v>64.50009</v>
      </c>
      <c r="E73" s="1">
        <v>53.00009</v>
      </c>
      <c r="F73" s="54">
        <v>3</v>
      </c>
    </row>
    <row r="74" spans="4:6" ht="12.75" hidden="1">
      <c r="D74" s="1">
        <v>66.00009</v>
      </c>
      <c r="E74" s="1">
        <v>54.00009</v>
      </c>
      <c r="F74" s="54">
        <v>2.5</v>
      </c>
    </row>
    <row r="75" spans="4:6" ht="12.75" hidden="1">
      <c r="D75" s="1">
        <v>67.50009</v>
      </c>
      <c r="E75" s="1">
        <v>55.00009</v>
      </c>
      <c r="F75" s="54">
        <v>2</v>
      </c>
    </row>
    <row r="76" spans="4:6" ht="12.75" hidden="1">
      <c r="D76" s="1">
        <v>69.00009</v>
      </c>
      <c r="E76" s="1">
        <v>56.00009</v>
      </c>
      <c r="F76" s="54">
        <v>1.5</v>
      </c>
    </row>
    <row r="77" spans="4:6" ht="12.75" hidden="1">
      <c r="D77" s="1">
        <v>70.50009</v>
      </c>
      <c r="E77" s="1">
        <v>57.00009</v>
      </c>
      <c r="F77" s="54">
        <v>1</v>
      </c>
    </row>
    <row r="78" spans="4:6" ht="12.75" hidden="1">
      <c r="D78" s="1">
        <v>72.00009</v>
      </c>
      <c r="E78" s="1">
        <v>58.00009</v>
      </c>
      <c r="F78" s="54">
        <v>1</v>
      </c>
    </row>
    <row r="79" ht="12.75" hidden="1"/>
  </sheetData>
  <sheetProtection password="C6FA" sheet="1" selectLockedCells="1"/>
  <mergeCells count="18">
    <mergeCell ref="O1:P1"/>
    <mergeCell ref="F3:J3"/>
    <mergeCell ref="O3:P3"/>
    <mergeCell ref="G1:J1"/>
    <mergeCell ref="N6:N7"/>
    <mergeCell ref="O4:P4"/>
    <mergeCell ref="G5:O5"/>
    <mergeCell ref="I6:J6"/>
    <mergeCell ref="A5:E5"/>
    <mergeCell ref="B57:B60"/>
    <mergeCell ref="A3:B3"/>
    <mergeCell ref="C6:C7"/>
    <mergeCell ref="A4:B4"/>
    <mergeCell ref="B1:D1"/>
    <mergeCell ref="D6:G6"/>
    <mergeCell ref="B6:B7"/>
    <mergeCell ref="A6:A7"/>
    <mergeCell ref="F4:J4"/>
  </mergeCells>
  <conditionalFormatting sqref="P8:P42">
    <cfRule type="cellIs" priority="1" dxfId="3" operator="between" stopIfTrue="1">
      <formula>0</formula>
      <formula>9.99</formula>
    </cfRule>
    <cfRule type="cellIs" priority="2" dxfId="4" operator="between" stopIfTrue="1">
      <formula>10</formula>
      <formula>14.99</formula>
    </cfRule>
    <cfRule type="cellIs" priority="3" dxfId="5" operator="between" stopIfTrue="1">
      <formula>15</formula>
      <formula>20</formula>
    </cfRule>
  </conditionalFormatting>
  <dataValidations count="3">
    <dataValidation type="custom" allowBlank="1" showErrorMessage="1" errorTitle="--------- ATTENTION ----------" error="Ne rien inscrire dans cette cellule qui contient une formule." sqref="D43:P45 A43">
      <formula1>"&amp;&amp;&amp;"</formula1>
    </dataValidation>
    <dataValidation allowBlank="1" showInputMessage="1" showErrorMessage="1" promptTitle="     Inscrire  F  ou  G" prompt="&#10;   Saisie indispensable&#10;     pour différencier&#10;       les barèmes" sqref="C6"/>
    <dataValidation type="list" allowBlank="1" showInputMessage="1" showErrorMessage="1" sqref="C8:C42">
      <formula1>"F,G"</formula1>
    </dataValidation>
  </dataValidations>
  <printOptions horizontalCentered="1"/>
  <pageMargins left="0.5905511811023623" right="0" top="0.5118110236220472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garnaud</dc:creator>
  <cp:keywords/>
  <dc:description/>
  <cp:lastModifiedBy>Augusste Perret</cp:lastModifiedBy>
  <cp:lastPrinted>2012-11-20T21:46:09Z</cp:lastPrinted>
  <dcterms:created xsi:type="dcterms:W3CDTF">2000-09-07T13:17:03Z</dcterms:created>
  <dcterms:modified xsi:type="dcterms:W3CDTF">2013-01-12T21:46:50Z</dcterms:modified>
  <cp:category/>
  <cp:version/>
  <cp:contentType/>
  <cp:contentStatus/>
</cp:coreProperties>
</file>