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oire\Desktop\MH\Fiches  - pour Bac 2018\Fiches Oral - Option de SPECIALITE\Oral Spé - Si vous utilisez Open Document-Libre Office - Excel\Fiches Oral Spé 2018 - Excel\"/>
    </mc:Choice>
  </mc:AlternateContent>
  <xr:revisionPtr revIDLastSave="0" documentId="10_ncr:8100000_{7517AECD-B3CC-49CD-BBDB-363F0A1C3262}" xr6:coauthVersionLast="33" xr6:coauthVersionMax="33" xr10:uidLastSave="{00000000-0000-0000-0000-000000000000}"/>
  <bookViews>
    <workbookView xWindow="0" yWindow="0" windowWidth="17256" windowHeight="5472" xr2:uid="{00000000-000D-0000-FFFF-FFFF00000000}"/>
  </bookViews>
  <sheets>
    <sheet name="intro" sheetId="1" r:id="rId1"/>
    <sheet name="HARMONISATION" sheetId="2" r:id="rId2"/>
    <sheet name="RECAPITULATIF" sheetId="3" r:id="rId3"/>
    <sheet name="FicheCandidat1" sheetId="4" r:id="rId4"/>
    <sheet name="FicheCandidat2" sheetId="5" r:id="rId5"/>
    <sheet name="FicheCandidat3" sheetId="6" r:id="rId6"/>
    <sheet name="FicheCandidat4" sheetId="7" r:id="rId7"/>
    <sheet name="FicheCandidat5" sheetId="8" r:id="rId8"/>
    <sheet name="FicheCandidat6" sheetId="9" r:id="rId9"/>
    <sheet name="FicheCandidat7" sheetId="10" r:id="rId10"/>
    <sheet name="FicheCandidat8" sheetId="11" r:id="rId11"/>
    <sheet name="FicheCandidat9" sheetId="12" r:id="rId12"/>
    <sheet name="FicheCandidat10" sheetId="13" r:id="rId13"/>
    <sheet name="FicheCandidat11" sheetId="14" r:id="rId14"/>
    <sheet name="FicheCandidat12" sheetId="15" r:id="rId15"/>
    <sheet name="FicheCandidat13" sheetId="16" r:id="rId16"/>
    <sheet name="FicheCandidat14" sheetId="17" r:id="rId17"/>
    <sheet name="FicheCandidat15" sheetId="18" r:id="rId18"/>
  </sheets>
  <calcPr calcId="162913"/>
</workbook>
</file>

<file path=xl/calcChain.xml><?xml version="1.0" encoding="utf-8"?>
<calcChain xmlns="http://schemas.openxmlformats.org/spreadsheetml/2006/main">
  <c r="D8" i="18" l="1"/>
  <c r="D7" i="18"/>
  <c r="D6" i="18"/>
  <c r="D5" i="18"/>
  <c r="D3" i="18"/>
  <c r="D8" i="17"/>
  <c r="D7" i="17"/>
  <c r="D6" i="17"/>
  <c r="D5" i="17"/>
  <c r="D3" i="17"/>
  <c r="D8" i="16"/>
  <c r="D7" i="16"/>
  <c r="D6" i="16"/>
  <c r="D5" i="16"/>
  <c r="D3" i="16"/>
  <c r="D8" i="15"/>
  <c r="D7" i="15"/>
  <c r="D6" i="15"/>
  <c r="D5" i="15"/>
  <c r="D3" i="15"/>
  <c r="D8" i="14"/>
  <c r="D7" i="14"/>
  <c r="D6" i="14"/>
  <c r="D5" i="14"/>
  <c r="D3" i="14"/>
  <c r="D8" i="13"/>
  <c r="D7" i="13"/>
  <c r="D6" i="13"/>
  <c r="D5" i="13"/>
  <c r="D3" i="13"/>
  <c r="D8" i="12"/>
  <c r="D7" i="12"/>
  <c r="D6" i="12"/>
  <c r="D5" i="12"/>
  <c r="D3" i="12"/>
  <c r="D8" i="11"/>
  <c r="D7" i="11"/>
  <c r="D6" i="11"/>
  <c r="D5" i="11"/>
  <c r="D3" i="11"/>
  <c r="D8" i="10"/>
  <c r="D7" i="10"/>
  <c r="D6" i="10"/>
  <c r="D5" i="10"/>
  <c r="D3" i="10"/>
  <c r="D8" i="9"/>
  <c r="D7" i="9"/>
  <c r="D6" i="9"/>
  <c r="D5" i="9"/>
  <c r="D3" i="9"/>
  <c r="D8" i="8"/>
  <c r="D7" i="8"/>
  <c r="D6" i="8"/>
  <c r="D5" i="8"/>
  <c r="D3" i="8"/>
  <c r="D8" i="7"/>
  <c r="D7" i="7"/>
  <c r="D6" i="7"/>
  <c r="D5" i="7"/>
  <c r="D3" i="7"/>
  <c r="D8" i="6"/>
  <c r="D7" i="6"/>
  <c r="D6" i="6"/>
  <c r="D5" i="6"/>
  <c r="D3" i="6"/>
  <c r="D8" i="5"/>
  <c r="D7" i="5"/>
  <c r="D6" i="5"/>
  <c r="D5" i="5"/>
  <c r="D3" i="5"/>
  <c r="D8" i="4"/>
  <c r="D7" i="4"/>
  <c r="D6" i="4"/>
  <c r="D5" i="4"/>
  <c r="D3" i="4"/>
  <c r="B31" i="3"/>
  <c r="B7" i="3"/>
  <c r="B6" i="3"/>
  <c r="B5" i="3"/>
  <c r="B4" i="3"/>
  <c r="D3" i="3"/>
  <c r="G26" i="2"/>
  <c r="E26" i="2"/>
  <c r="D26" i="2"/>
  <c r="C26" i="2"/>
  <c r="B26" i="2"/>
  <c r="G25" i="2"/>
  <c r="E25" i="2"/>
  <c r="D25" i="2"/>
  <c r="C25" i="2"/>
  <c r="B25" i="2"/>
  <c r="G24" i="2"/>
  <c r="E24" i="2"/>
  <c r="D24" i="2"/>
  <c r="C24" i="2"/>
  <c r="B24" i="2"/>
  <c r="G23" i="2"/>
  <c r="E23" i="2"/>
  <c r="D23" i="2"/>
  <c r="C23" i="2"/>
  <c r="B23" i="2"/>
  <c r="G22" i="2"/>
  <c r="E22" i="2"/>
  <c r="D22" i="2"/>
  <c r="C22" i="2"/>
  <c r="B22" i="2"/>
  <c r="G21" i="2"/>
  <c r="E21" i="2"/>
  <c r="D21" i="2"/>
  <c r="C21" i="2"/>
  <c r="B21" i="2"/>
  <c r="G20" i="2"/>
  <c r="E20" i="2"/>
  <c r="D20" i="2"/>
  <c r="C20" i="2"/>
  <c r="B20" i="2"/>
  <c r="G19" i="2"/>
  <c r="E19" i="2"/>
  <c r="D19" i="2"/>
  <c r="C19" i="2"/>
  <c r="B19" i="2"/>
  <c r="G18" i="2"/>
  <c r="E18" i="2"/>
  <c r="D18" i="2"/>
  <c r="C18" i="2"/>
  <c r="B18" i="2"/>
  <c r="G17" i="2"/>
  <c r="E17" i="2"/>
  <c r="D17" i="2"/>
  <c r="C17" i="2"/>
  <c r="B17" i="2"/>
  <c r="G16" i="2"/>
  <c r="E16" i="2"/>
  <c r="D16" i="2"/>
  <c r="C16" i="2"/>
  <c r="B16" i="2"/>
  <c r="G15" i="2"/>
  <c r="E15" i="2"/>
  <c r="D15" i="2"/>
  <c r="C15" i="2"/>
  <c r="B15" i="2"/>
  <c r="G14" i="2"/>
  <c r="E14" i="2"/>
  <c r="D14" i="2"/>
  <c r="C14" i="2"/>
  <c r="B14" i="2"/>
  <c r="G13" i="2"/>
  <c r="E13" i="2"/>
  <c r="D13" i="2"/>
  <c r="C13" i="2"/>
  <c r="B13" i="2"/>
  <c r="G12" i="2"/>
  <c r="E12" i="2"/>
  <c r="E28" i="2" s="1"/>
  <c r="E11" i="3" s="1"/>
  <c r="D12" i="2"/>
  <c r="C12" i="2"/>
  <c r="B12" i="2"/>
  <c r="D9" i="2"/>
  <c r="D7" i="2"/>
  <c r="D6" i="2"/>
  <c r="D5" i="2"/>
  <c r="D4" i="2"/>
  <c r="D14" i="18"/>
  <c r="F26" i="2" s="1"/>
  <c r="D14" i="17"/>
  <c r="F25" i="2" s="1"/>
  <c r="D14" i="16"/>
  <c r="F24" i="2" s="1"/>
  <c r="D14" i="15"/>
  <c r="F23" i="2" s="1"/>
  <c r="D14" i="14"/>
  <c r="F22" i="2" s="1"/>
  <c r="D14" i="13"/>
  <c r="F21" i="2" s="1"/>
  <c r="D14" i="12"/>
  <c r="F20" i="2" s="1"/>
  <c r="D14" i="11"/>
  <c r="F19" i="2" s="1"/>
  <c r="D14" i="10"/>
  <c r="F18" i="2" s="1"/>
  <c r="D14" i="9"/>
  <c r="F17" i="2" s="1"/>
  <c r="D14" i="8"/>
  <c r="F16" i="2" s="1"/>
  <c r="D14" i="7"/>
  <c r="F15" i="2" s="1"/>
  <c r="D14" i="6"/>
  <c r="F14" i="2" s="1"/>
  <c r="D14" i="5"/>
  <c r="F13" i="2" s="1"/>
  <c r="D14" i="4"/>
  <c r="F12" i="2" s="1"/>
  <c r="D29" i="2"/>
  <c r="D28" i="2"/>
  <c r="E10" i="3" s="1"/>
  <c r="B30" i="3" l="1"/>
  <c r="B26" i="3"/>
  <c r="B22" i="3"/>
  <c r="B18" i="3"/>
  <c r="B14" i="3"/>
  <c r="F28" i="2"/>
  <c r="E12" i="3" s="1"/>
  <c r="B29" i="3"/>
  <c r="B25" i="3"/>
  <c r="B21" i="3"/>
  <c r="B17" i="3"/>
  <c r="B13" i="3"/>
  <c r="B11" i="3"/>
  <c r="B27" i="3"/>
  <c r="B23" i="3"/>
  <c r="B19" i="3"/>
  <c r="B15" i="3"/>
  <c r="B12" i="3"/>
  <c r="B10" i="3"/>
  <c r="B28" i="3"/>
  <c r="B24" i="3"/>
  <c r="B20" i="3"/>
  <c r="B16" i="3"/>
</calcChain>
</file>

<file path=xl/sharedStrings.xml><?xml version="1.0" encoding="utf-8"?>
<sst xmlns="http://schemas.openxmlformats.org/spreadsheetml/2006/main" count="368" uniqueCount="39">
  <si>
    <t>Initialisation</t>
  </si>
  <si>
    <t>Option de SPECIALITÉ</t>
  </si>
  <si>
    <t>JURY</t>
  </si>
  <si>
    <t>DATE :</t>
  </si>
  <si>
    <t>Centre examen</t>
  </si>
  <si>
    <t>n° Jury</t>
  </si>
  <si>
    <t>Examinateur 1</t>
  </si>
  <si>
    <t>Examinateur 2</t>
  </si>
  <si>
    <t>Harmonisation</t>
  </si>
  <si>
    <t>Prénom</t>
  </si>
  <si>
    <t>Nom</t>
  </si>
  <si>
    <t>Note Dossier (12 pts)</t>
  </si>
  <si>
    <t>Note Entretien (8pts)</t>
  </si>
  <si>
    <t>Note proposée</t>
  </si>
  <si>
    <t>Remarques nécessaires pour l'harmonisation
(appréciation reportée sur le bordereau)</t>
  </si>
  <si>
    <t>Moyenne</t>
  </si>
  <si>
    <t>Moyenne Entretien et Travaux</t>
  </si>
  <si>
    <t>Tableau des notes</t>
  </si>
  <si>
    <t>Lycée</t>
  </si>
  <si>
    <t>Note /20</t>
  </si>
  <si>
    <t>Nb Candidats ayant obtenu cette note</t>
  </si>
  <si>
    <t>Moyenne des candidats 1ère partie (dossier / 12 points)</t>
  </si>
  <si>
    <t>Moyenne des candidats 2ème partie (entretien / 8 points)</t>
  </si>
  <si>
    <t>Moyenne des candidats</t>
  </si>
  <si>
    <t>Absent</t>
  </si>
  <si>
    <t>Fiche Candidat</t>
  </si>
  <si>
    <t>ORAL - Option de SPECIALITÉ</t>
  </si>
  <si>
    <t>(critères d'évaluation et notation)</t>
  </si>
  <si>
    <t>CANDIDAT</t>
  </si>
  <si>
    <t>Établissement</t>
  </si>
  <si>
    <t>Emploi du temps</t>
  </si>
  <si>
    <t>Dossier (Travaux)</t>
  </si>
  <si>
    <t>Note Dossier (12 points)</t>
  </si>
  <si>
    <t>Entretien</t>
  </si>
  <si>
    <t>Note Entretien (8 points)</t>
  </si>
  <si>
    <t>Appréciation générale</t>
  </si>
  <si>
    <t>Total</t>
  </si>
  <si>
    <t>Il s'agit d'évaluer les capacités du candidat à
- maîtriser la mise en forme visuelle et plastique ainsi que les techniques de réalisation ;
- expliciter et justifier des choix artistiques ;
- affirmer un parti pris singulier et des qualités d'invention</t>
  </si>
  <si>
    <t>Candidat absent :
notez A dans les cases de notation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</si>
</sst>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"/>
    <numFmt numFmtId="165" formatCode="#"/>
    <numFmt numFmtId="166" formatCode="#,##0.00&quot; &quot;[$€-40C]"/>
    <numFmt numFmtId="167" formatCode="&quot;$&quot;#,##0.00"/>
    <numFmt numFmtId="168" formatCode="#,##0.00&quot; &quot;[$€-40C];[Red]&quot;-&quot;#,##0.00&quot; &quot;[$€-40C]"/>
    <numFmt numFmtId="169" formatCode="#&quot; &quot;##&quot; &quot;##&quot; &quot;##&quot; &quot;#0"/>
  </numFmts>
  <fonts count="25">
    <font>
      <sz val="11"/>
      <color rgb="FF404040"/>
      <name val="Arial1"/>
    </font>
    <font>
      <sz val="11"/>
      <color rgb="FF404040"/>
      <name val="Arial1"/>
    </font>
    <font>
      <b/>
      <sz val="11"/>
      <color rgb="FFFA7D00"/>
      <name val="Arial1"/>
    </font>
    <font>
      <sz val="11"/>
      <color rgb="FF616668"/>
      <name val="Arial1"/>
    </font>
    <font>
      <sz val="26"/>
      <color rgb="FF18504B"/>
      <name val="Century Gothic"/>
      <family val="2"/>
    </font>
    <font>
      <b/>
      <i/>
      <u/>
      <sz val="11"/>
      <color rgb="FF404040"/>
      <name val="Arial1"/>
    </font>
    <font>
      <sz val="18"/>
      <color rgb="FF595959"/>
      <name val="Century Gothic"/>
      <family val="2"/>
    </font>
    <font>
      <sz val="12"/>
      <color rgb="FF404040"/>
      <name val="Century Gothic"/>
      <family val="2"/>
    </font>
    <font>
      <sz val="11"/>
      <color rgb="FF18504B"/>
      <name val="Century Gothic"/>
      <family val="2"/>
    </font>
    <font>
      <sz val="11"/>
      <color rgb="FF18504B"/>
      <name val="Arial1"/>
    </font>
    <font>
      <sz val="26"/>
      <color rgb="FFFFFFFF"/>
      <name val="Arial1"/>
    </font>
    <font>
      <b/>
      <sz val="11"/>
      <color rgb="FFCC5C0B"/>
      <name val="Arial1"/>
    </font>
    <font>
      <b/>
      <sz val="11"/>
      <color rgb="FF404040"/>
      <name val="Arial1"/>
    </font>
    <font>
      <sz val="26"/>
      <color rgb="FFFFFFFF"/>
      <name val="Century Gothic"/>
      <family val="2"/>
    </font>
    <font>
      <b/>
      <sz val="11"/>
      <color rgb="FF513153"/>
      <name val="Arial1"/>
    </font>
    <font>
      <sz val="9"/>
      <color rgb="FF404040"/>
      <name val="Arial1"/>
    </font>
    <font>
      <sz val="9"/>
      <color rgb="FF513153"/>
      <name val="Arial1"/>
    </font>
    <font>
      <b/>
      <sz val="11"/>
      <color rgb="FF18504B"/>
      <name val="Century Gothic"/>
      <family val="2"/>
    </font>
    <font>
      <sz val="10"/>
      <color rgb="FFFA7D00"/>
      <name val="Arial1"/>
    </font>
    <font>
      <b/>
      <sz val="14"/>
      <color rgb="FF404040"/>
      <name val="Arial1"/>
    </font>
    <font>
      <b/>
      <sz val="14"/>
      <color rgb="FFFFFFFF"/>
      <name val="Arial1"/>
    </font>
    <font>
      <sz val="10"/>
      <color rgb="FF404040"/>
      <name val="Arial1"/>
    </font>
    <font>
      <sz val="26"/>
      <color rgb="FF404040"/>
      <name val="Arial1"/>
    </font>
    <font>
      <b/>
      <sz val="10"/>
      <color rgb="FFCC5C0B"/>
      <name val="Arial1"/>
    </font>
    <font>
      <b/>
      <sz val="26"/>
      <color rgb="FF404040"/>
      <name val="Arial1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BE211D"/>
        <bgColor rgb="FFBE211D"/>
      </patternFill>
    </fill>
    <fill>
      <patternFill patternType="solid">
        <fgColor rgb="FFDFE0E1"/>
        <bgColor rgb="FFDFE0E1"/>
      </patternFill>
    </fill>
    <fill>
      <patternFill patternType="solid">
        <fgColor rgb="FFB5B5BF"/>
        <bgColor rgb="FFB5B5BF"/>
      </patternFill>
    </fill>
    <fill>
      <patternFill patternType="solid">
        <fgColor rgb="FF737386"/>
        <bgColor rgb="FF737386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A6A6A6"/>
      </top>
      <bottom style="thin">
        <color rgb="FF808080"/>
      </bottom>
      <diagonal/>
    </border>
    <border>
      <left/>
      <right/>
      <top/>
      <bottom style="thin">
        <color rgb="FF329E95"/>
      </bottom>
      <diagonal/>
    </border>
    <border>
      <left/>
      <right/>
      <top style="thin">
        <color rgb="FF808080"/>
      </top>
      <bottom style="thin">
        <color rgb="FFA6A6A6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>
      <alignment horizontal="left" wrapText="1"/>
    </xf>
    <xf numFmtId="166" fontId="1" fillId="0" borderId="0">
      <alignment horizontal="right" wrapText="1"/>
    </xf>
    <xf numFmtId="167" fontId="1" fillId="0" borderId="0">
      <alignment horizontal="left" wrapText="1" indent="6"/>
    </xf>
    <xf numFmtId="0" fontId="6" fillId="0" borderId="0">
      <alignment horizontal="left" wrapText="1"/>
    </xf>
    <xf numFmtId="0" fontId="7" fillId="0" borderId="0">
      <alignment horizontal="left" vertical="top" wrapText="1"/>
    </xf>
    <xf numFmtId="0" fontId="8" fillId="0" borderId="0">
      <alignment horizontal="left" wrapText="1"/>
    </xf>
    <xf numFmtId="0" fontId="8" fillId="0" borderId="0">
      <alignment horizontal="right" wrapText="1"/>
    </xf>
    <xf numFmtId="0" fontId="2" fillId="2" borderId="1">
      <alignment horizontal="left" wrapText="1"/>
    </xf>
    <xf numFmtId="0" fontId="3" fillId="0" borderId="2">
      <alignment horizontal="left" wrapText="1"/>
    </xf>
    <xf numFmtId="0" fontId="9" fillId="0" borderId="4">
      <alignment horizontal="left" wrapText="1"/>
    </xf>
    <xf numFmtId="0" fontId="3" fillId="0" borderId="2">
      <alignment horizontal="right" wrapText="1"/>
    </xf>
    <xf numFmtId="164" fontId="1" fillId="0" borderId="0">
      <alignment horizontal="left" wrapText="1"/>
    </xf>
    <xf numFmtId="0" fontId="4" fillId="0" borderId="3">
      <alignment horizontal="right" wrapText="1"/>
    </xf>
    <xf numFmtId="0" fontId="4" fillId="0" borderId="3">
      <alignment horizontal="right" textRotation="90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5" fillId="0" borderId="0">
      <alignment horizontal="left" wrapText="1"/>
    </xf>
    <xf numFmtId="168" fontId="5" fillId="0" borderId="0">
      <alignment horizontal="left" wrapText="1"/>
    </xf>
    <xf numFmtId="0" fontId="1" fillId="0" borderId="0">
      <alignment horizontal="left" wrapText="1" indent="6"/>
    </xf>
    <xf numFmtId="169" fontId="1" fillId="0" borderId="0">
      <alignment horizontal="left" wrapText="1"/>
    </xf>
  </cellStyleXfs>
  <cellXfs count="76">
    <xf numFmtId="0" fontId="0" fillId="0" borderId="0" xfId="0">
      <alignment horizontal="left" wrapText="1"/>
    </xf>
    <xf numFmtId="0" fontId="10" fillId="3" borderId="6" xfId="12" applyFont="1" applyFill="1" applyBorder="1" applyAlignment="1">
      <alignment horizontal="left" wrapText="1"/>
    </xf>
    <xf numFmtId="0" fontId="10" fillId="3" borderId="8" xfId="12" applyFont="1" applyFill="1" applyBorder="1" applyAlignment="1">
      <alignment horizontal="left" wrapText="1"/>
    </xf>
    <xf numFmtId="0" fontId="11" fillId="0" borderId="7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164" fontId="0" fillId="2" borderId="9" xfId="0" applyNumberFormat="1" applyFill="1" applyBorder="1" applyProtection="1">
      <alignment horizontal="left" wrapText="1"/>
      <protection locked="0"/>
    </xf>
    <xf numFmtId="0" fontId="12" fillId="0" borderId="7" xfId="0" applyFont="1" applyBorder="1" applyAlignment="1">
      <alignment horizontal="right" wrapText="1"/>
    </xf>
    <xf numFmtId="0" fontId="0" fillId="2" borderId="10" xfId="0" applyFill="1" applyBorder="1" applyProtection="1">
      <alignment horizontal="left" wrapText="1"/>
      <protection locked="0"/>
    </xf>
    <xf numFmtId="0" fontId="0" fillId="0" borderId="8" xfId="0" applyBorder="1">
      <alignment horizontal="left" wrapText="1"/>
    </xf>
    <xf numFmtId="49" fontId="0" fillId="2" borderId="10" xfId="0" applyNumberFormat="1" applyFill="1" applyBorder="1" applyProtection="1">
      <alignment horizontal="left" wrapText="1"/>
      <protection locked="0"/>
    </xf>
    <xf numFmtId="0" fontId="0" fillId="0" borderId="11" xfId="0" applyBorder="1">
      <alignment horizontal="left" wrapText="1"/>
    </xf>
    <xf numFmtId="0" fontId="0" fillId="0" borderId="12" xfId="0" applyBorder="1">
      <alignment horizontal="left" wrapText="1"/>
    </xf>
    <xf numFmtId="0" fontId="0" fillId="0" borderId="13" xfId="0" applyBorder="1">
      <alignment horizontal="left" wrapText="1"/>
    </xf>
    <xf numFmtId="0" fontId="13" fillId="0" borderId="0" xfId="12" applyFont="1" applyFill="1" applyBorder="1" applyAlignment="1">
      <alignment horizontal="left" wrapText="1"/>
    </xf>
    <xf numFmtId="0" fontId="0" fillId="0" borderId="0" xfId="0" applyProtection="1">
      <alignment horizontal="left" wrapText="1"/>
    </xf>
    <xf numFmtId="0" fontId="0" fillId="0" borderId="7" xfId="0" applyBorder="1" applyProtection="1">
      <alignment horizontal="left" wrapText="1"/>
    </xf>
    <xf numFmtId="0" fontId="11" fillId="0" borderId="0" xfId="0" applyFont="1" applyAlignment="1" applyProtection="1">
      <alignment horizontal="right" wrapText="1"/>
    </xf>
    <xf numFmtId="0" fontId="0" fillId="0" borderId="8" xfId="0" applyBorder="1" applyProtection="1">
      <alignment horizontal="left" wrapText="1"/>
    </xf>
    <xf numFmtId="0" fontId="0" fillId="0" borderId="0" xfId="0" applyFill="1" applyProtection="1">
      <alignment horizontal="left" wrapText="1"/>
    </xf>
    <xf numFmtId="0" fontId="12" fillId="0" borderId="0" xfId="0" applyFont="1" applyAlignment="1" applyProtection="1">
      <alignment horizontal="right" wrapText="1"/>
    </xf>
    <xf numFmtId="0" fontId="0" fillId="2" borderId="10" xfId="0" applyFill="1" applyBorder="1" applyAlignment="1" applyProtection="1">
      <alignment horizontal="left"/>
    </xf>
    <xf numFmtId="165" fontId="0" fillId="2" borderId="10" xfId="0" applyNumberFormat="1" applyFill="1" applyBorder="1" applyProtection="1">
      <alignment horizontal="left" wrapText="1"/>
    </xf>
    <xf numFmtId="0" fontId="0" fillId="2" borderId="10" xfId="0" applyFill="1" applyBorder="1" applyProtection="1">
      <alignment horizontal="left" wrapText="1"/>
    </xf>
    <xf numFmtId="0" fontId="11" fillId="0" borderId="0" xfId="0" applyFont="1" applyAlignment="1" applyProtection="1">
      <alignment horizontal="center" wrapText="1"/>
    </xf>
    <xf numFmtId="164" fontId="0" fillId="2" borderId="10" xfId="0" applyNumberFormat="1" applyFill="1" applyBorder="1" applyProtection="1">
      <alignment horizontal="left" wrapText="1"/>
    </xf>
    <xf numFmtId="0" fontId="0" fillId="0" borderId="9" xfId="0" applyBorder="1" applyProtection="1">
      <alignment horizontal="left" wrapText="1"/>
    </xf>
    <xf numFmtId="0" fontId="14" fillId="0" borderId="13" xfId="5" applyFont="1" applyBorder="1" applyAlignment="1">
      <alignment horizontal="left" wrapText="1"/>
    </xf>
    <xf numFmtId="0" fontId="14" fillId="0" borderId="13" xfId="5" applyFont="1" applyBorder="1" applyAlignment="1">
      <alignment horizontal="left" vertical="top" wrapText="1"/>
    </xf>
    <xf numFmtId="0" fontId="14" fillId="0" borderId="9" xfId="5" applyFont="1" applyBorder="1" applyAlignment="1">
      <alignment horizontal="left" wrapText="1"/>
    </xf>
    <xf numFmtId="0" fontId="14" fillId="0" borderId="9" xfId="0" applyFont="1" applyBorder="1" applyProtection="1">
      <alignment horizontal="left" wrapText="1"/>
    </xf>
    <xf numFmtId="0" fontId="15" fillId="0" borderId="8" xfId="0" applyFont="1" applyBorder="1" applyAlignment="1" applyProtection="1">
      <alignment horizontal="left" wrapText="1"/>
    </xf>
    <xf numFmtId="0" fontId="0" fillId="0" borderId="10" xfId="0" applyBorder="1" applyProtection="1">
      <alignment horizontal="left" wrapText="1"/>
    </xf>
    <xf numFmtId="0" fontId="2" fillId="2" borderId="10" xfId="7" applyFont="1" applyFill="1" applyBorder="1" applyAlignment="1">
      <alignment horizontal="left" wrapText="1"/>
    </xf>
    <xf numFmtId="0" fontId="2" fillId="0" borderId="0" xfId="7" applyFont="1" applyFill="1" applyBorder="1" applyAlignment="1">
      <alignment horizontal="left" wrapText="1"/>
    </xf>
    <xf numFmtId="0" fontId="2" fillId="0" borderId="0" xfId="7" applyFont="1" applyFill="1" applyBorder="1" applyAlignment="1">
      <alignment horizontal="left" vertical="top" wrapText="1"/>
    </xf>
    <xf numFmtId="0" fontId="14" fillId="0" borderId="0" xfId="7" applyFont="1" applyFill="1" applyBorder="1" applyAlignment="1">
      <alignment horizontal="left" wrapText="1"/>
    </xf>
    <xf numFmtId="2" fontId="14" fillId="2" borderId="10" xfId="7" applyNumberFormat="1" applyFont="1" applyFill="1" applyBorder="1" applyAlignment="1">
      <alignment horizontal="left" wrapText="1"/>
    </xf>
    <xf numFmtId="0" fontId="16" fillId="0" borderId="0" xfId="7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11" fillId="0" borderId="7" xfId="0" applyFont="1" applyBorder="1" applyAlignment="1" applyProtection="1">
      <alignment horizontal="right" wrapText="1"/>
    </xf>
    <xf numFmtId="0" fontId="12" fillId="0" borderId="7" xfId="0" applyFont="1" applyBorder="1" applyAlignment="1" applyProtection="1">
      <alignment horizontal="right" wrapText="1"/>
    </xf>
    <xf numFmtId="0" fontId="0" fillId="2" borderId="0" xfId="0" applyFill="1" applyProtection="1">
      <alignment horizontal="left" wrapText="1"/>
    </xf>
    <xf numFmtId="0" fontId="0" fillId="0" borderId="11" xfId="0" applyBorder="1" applyProtection="1">
      <alignment horizontal="left" wrapText="1"/>
    </xf>
    <xf numFmtId="0" fontId="0" fillId="0" borderId="12" xfId="0" applyBorder="1" applyProtection="1">
      <alignment horizontal="left" wrapText="1"/>
    </xf>
    <xf numFmtId="0" fontId="0" fillId="0" borderId="13" xfId="0" applyBorder="1" applyProtection="1">
      <alignment horizontal="left" wrapText="1"/>
    </xf>
    <xf numFmtId="0" fontId="17" fillId="0" borderId="5" xfId="5" applyFont="1" applyBorder="1" applyAlignment="1">
      <alignment horizontal="left" wrapText="1"/>
    </xf>
    <xf numFmtId="0" fontId="15" fillId="0" borderId="14" xfId="0" applyFont="1" applyBorder="1" applyProtection="1">
      <alignment horizontal="left" wrapText="1"/>
    </xf>
    <xf numFmtId="0" fontId="0" fillId="0" borderId="14" xfId="0" applyBorder="1" applyProtection="1">
      <alignment horizontal="left" wrapText="1"/>
    </xf>
    <xf numFmtId="0" fontId="0" fillId="0" borderId="14" xfId="0" applyBorder="1" applyAlignment="1" applyProtection="1">
      <alignment horizontal="left" vertical="top" wrapText="1"/>
    </xf>
    <xf numFmtId="0" fontId="0" fillId="0" borderId="6" xfId="0" applyBorder="1" applyProtection="1">
      <alignment horizontal="left" wrapText="1"/>
    </xf>
    <xf numFmtId="0" fontId="18" fillId="0" borderId="10" xfId="7" applyFont="1" applyFill="1" applyBorder="1" applyAlignment="1">
      <alignment horizontal="left" wrapText="1"/>
    </xf>
    <xf numFmtId="2" fontId="19" fillId="4" borderId="10" xfId="0" applyNumberFormat="1" applyFont="1" applyFill="1" applyBorder="1" applyAlignment="1" applyProtection="1">
      <alignment horizontal="center" wrapText="1"/>
    </xf>
    <xf numFmtId="2" fontId="19" fillId="5" borderId="10" xfId="0" applyNumberFormat="1" applyFont="1" applyFill="1" applyBorder="1" applyAlignment="1" applyProtection="1">
      <alignment horizontal="center" wrapText="1"/>
    </xf>
    <xf numFmtId="0" fontId="2" fillId="0" borderId="10" xfId="7" applyFont="1" applyFill="1" applyBorder="1" applyAlignment="1">
      <alignment horizontal="left" wrapText="1"/>
    </xf>
    <xf numFmtId="2" fontId="20" fillId="6" borderId="10" xfId="0" applyNumberFormat="1" applyFont="1" applyFill="1" applyBorder="1" applyAlignment="1" applyProtection="1">
      <alignment horizontal="center" wrapText="1"/>
    </xf>
    <xf numFmtId="0" fontId="0" fillId="0" borderId="12" xfId="0" applyBorder="1" applyAlignment="1" applyProtection="1">
      <alignment horizontal="left" vertical="top" wrapText="1"/>
    </xf>
    <xf numFmtId="164" fontId="0" fillId="2" borderId="9" xfId="0" applyNumberFormat="1" applyFill="1" applyBorder="1" applyProtection="1">
      <alignment horizontal="left" wrapText="1"/>
    </xf>
    <xf numFmtId="0" fontId="11" fillId="0" borderId="7" xfId="0" applyFont="1" applyBorder="1" applyAlignment="1" applyProtection="1">
      <alignment horizontal="right" vertical="top" wrapText="1"/>
    </xf>
    <xf numFmtId="0" fontId="21" fillId="2" borderId="1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right" vertical="top" wrapText="1"/>
    </xf>
    <xf numFmtId="0" fontId="22" fillId="2" borderId="1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top" wrapText="1"/>
    </xf>
    <xf numFmtId="0" fontId="23" fillId="0" borderId="0" xfId="0" applyFont="1" applyAlignment="1" applyProtection="1">
      <alignment horizontal="right" vertical="top" wrapText="1"/>
    </xf>
    <xf numFmtId="0" fontId="11" fillId="0" borderId="8" xfId="0" applyFont="1" applyBorder="1" applyAlignment="1" applyProtection="1">
      <alignment horizontal="right" vertical="top" wrapText="1"/>
    </xf>
    <xf numFmtId="0" fontId="21" fillId="2" borderId="15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right" vertical="top" wrapText="1"/>
    </xf>
    <xf numFmtId="0" fontId="24" fillId="2" borderId="15" xfId="0" applyFont="1" applyFill="1" applyBorder="1" applyAlignment="1" applyProtection="1">
      <alignment horizontal="center" vertical="center" wrapText="1"/>
    </xf>
    <xf numFmtId="0" fontId="15" fillId="0" borderId="17" xfId="0" applyFont="1" applyBorder="1" applyProtection="1">
      <alignment horizontal="left" wrapText="1"/>
    </xf>
    <xf numFmtId="0" fontId="12" fillId="0" borderId="18" xfId="0" applyFont="1" applyBorder="1" applyAlignment="1" applyProtection="1">
      <alignment horizontal="left" vertical="top" wrapText="1"/>
    </xf>
    <xf numFmtId="0" fontId="0" fillId="0" borderId="18" xfId="0" applyBorder="1" applyProtection="1">
      <alignment horizontal="left" wrapText="1"/>
    </xf>
    <xf numFmtId="0" fontId="0" fillId="0" borderId="19" xfId="0" applyBorder="1" applyProtection="1">
      <alignment horizontal="left" wrapText="1"/>
    </xf>
    <xf numFmtId="0" fontId="10" fillId="3" borderId="5" xfId="12" applyFont="1" applyFill="1" applyBorder="1" applyAlignment="1">
      <alignment horizontal="left" wrapText="1"/>
    </xf>
    <xf numFmtId="0" fontId="10" fillId="3" borderId="7" xfId="12" applyFont="1" applyFill="1" applyBorder="1" applyAlignment="1">
      <alignment horizontal="left" wrapText="1"/>
    </xf>
    <xf numFmtId="2" fontId="14" fillId="2" borderId="10" xfId="7" applyNumberFormat="1" applyFont="1" applyFill="1" applyBorder="1" applyAlignment="1">
      <alignment horizontal="left" vertical="top" wrapText="1"/>
    </xf>
    <xf numFmtId="0" fontId="10" fillId="3" borderId="15" xfId="12" applyFont="1" applyFill="1" applyBorder="1" applyAlignment="1">
      <alignment horizontal="left" wrapText="1"/>
    </xf>
    <xf numFmtId="0" fontId="10" fillId="3" borderId="16" xfId="12" applyFont="1" applyFill="1" applyBorder="1" applyAlignment="1">
      <alignment horizontal="left" wrapText="1"/>
    </xf>
  </cellXfs>
  <cellStyles count="20">
    <cellStyle name="Calcul" xfId="7" builtinId="22" customBuiltin="1"/>
    <cellStyle name="Conditions de paiement" xfId="10" xr:uid="{00000000-0005-0000-0000-000001000000}"/>
    <cellStyle name="Date" xfId="11" xr:uid="{00000000-0005-0000-0000-000002000000}"/>
    <cellStyle name="Heading" xfId="12" xr:uid="{00000000-0005-0000-0000-000003000000}"/>
    <cellStyle name="Heading1" xfId="13" xr:uid="{00000000-0005-0000-0000-000004000000}"/>
    <cellStyle name="Lien hypertexte" xfId="14" xr:uid="{00000000-0005-0000-0000-000005000000}"/>
    <cellStyle name="Lien hypertexte visité" xfId="15" xr:uid="{00000000-0005-0000-0000-000006000000}"/>
    <cellStyle name="Monétaire" xfId="1" builtinId="4" customBuiltin="1"/>
    <cellStyle name="Monétaire [0]" xfId="2" builtinId="7" customBuiltin="1"/>
    <cellStyle name="Normal" xfId="0" builtinId="0" customBuiltin="1"/>
    <cellStyle name="Result" xfId="16" xr:uid="{00000000-0005-0000-0000-00000A000000}"/>
    <cellStyle name="Result2" xfId="17" xr:uid="{00000000-0005-0000-0000-00000B000000}"/>
    <cellStyle name="Retrait à gauche" xfId="18" xr:uid="{00000000-0005-0000-0000-00000C000000}"/>
    <cellStyle name="Téléphone" xfId="19" xr:uid="{00000000-0005-0000-0000-00000D000000}"/>
    <cellStyle name="Texte explicatif" xfId="8" builtinId="53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D4" sqref="D4"/>
    </sheetView>
  </sheetViews>
  <sheetFormatPr baseColWidth="10" defaultRowHeight="13.8"/>
  <cols>
    <col min="1" max="1" width="27" customWidth="1"/>
    <col min="2" max="2" width="32.09765625" customWidth="1"/>
    <col min="3" max="3" width="14.8984375" customWidth="1"/>
    <col min="4" max="4" width="47" customWidth="1"/>
    <col min="5" max="1024" width="11.19921875" customWidth="1"/>
  </cols>
  <sheetData>
    <row r="1" spans="1:4" ht="32.4">
      <c r="A1" s="71" t="s">
        <v>0</v>
      </c>
      <c r="B1" s="71"/>
      <c r="C1" s="71"/>
      <c r="D1" s="1"/>
    </row>
    <row r="2" spans="1:4" ht="32.4">
      <c r="A2" s="72" t="s">
        <v>1</v>
      </c>
      <c r="B2" s="72"/>
      <c r="C2" s="72"/>
      <c r="D2" s="2"/>
    </row>
    <row r="3" spans="1:4">
      <c r="A3" s="3" t="s">
        <v>2</v>
      </c>
      <c r="C3" s="4" t="s">
        <v>3</v>
      </c>
      <c r="D3" s="5">
        <v>43280</v>
      </c>
    </row>
    <row r="4" spans="1:4">
      <c r="A4" s="6" t="s">
        <v>4</v>
      </c>
      <c r="B4" s="7"/>
      <c r="D4" s="8"/>
    </row>
    <row r="5" spans="1:4">
      <c r="A5" s="6" t="s">
        <v>5</v>
      </c>
      <c r="B5" s="9"/>
      <c r="D5" s="8"/>
    </row>
    <row r="6" spans="1:4">
      <c r="A6" s="6" t="s">
        <v>6</v>
      </c>
      <c r="B6" s="7"/>
      <c r="D6" s="8"/>
    </row>
    <row r="7" spans="1:4">
      <c r="A7" s="6" t="s">
        <v>7</v>
      </c>
      <c r="B7" s="7"/>
      <c r="D7" s="8"/>
    </row>
    <row r="8" spans="1:4">
      <c r="A8" s="10"/>
      <c r="B8" s="11"/>
      <c r="C8" s="11"/>
      <c r="D8" s="12"/>
    </row>
  </sheetData>
  <sheetProtection sheet="1" objects="1" scenarios="1"/>
  <mergeCells count="2">
    <mergeCell ref="A1:C1"/>
    <mergeCell ref="A2:C2"/>
  </mergeCells>
  <dataValidations count="1">
    <dataValidation allowBlank="1" showInputMessage="1" showErrorMessage="1" prompt="Le titre de cette feuille de calcul figure dans cette cellule" sqref="A1" xr:uid="{00000000-0002-0000-00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43280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9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43280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A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43280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B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43280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C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43280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D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43280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E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43280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F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43280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10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43280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11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62"/>
  <sheetViews>
    <sheetView workbookViewId="0"/>
  </sheetViews>
  <sheetFormatPr baseColWidth="10" defaultRowHeight="30" customHeight="1"/>
  <cols>
    <col min="1" max="1" width="4.296875" style="14" customWidth="1"/>
    <col min="2" max="2" width="17.8984375" style="14" customWidth="1"/>
    <col min="3" max="4" width="13.8984375" style="14" customWidth="1"/>
    <col min="5" max="5" width="12.69921875" style="14" customWidth="1"/>
    <col min="6" max="6" width="14.09765625" style="14" customWidth="1"/>
    <col min="7" max="7" width="41.59765625" style="14" customWidth="1"/>
    <col min="8" max="8" width="41.5" style="38" customWidth="1"/>
    <col min="9" max="1024" width="9" style="14" customWidth="1"/>
  </cols>
  <sheetData>
    <row r="1" spans="1:8" ht="30" customHeight="1">
      <c r="A1" s="71" t="s">
        <v>8</v>
      </c>
      <c r="B1" s="71"/>
      <c r="C1" s="71"/>
      <c r="D1" s="71"/>
      <c r="E1" s="71"/>
      <c r="F1" s="71"/>
      <c r="G1" s="71"/>
      <c r="H1" s="13"/>
    </row>
    <row r="2" spans="1:8" ht="30" customHeight="1">
      <c r="A2" s="72" t="s">
        <v>1</v>
      </c>
      <c r="B2" s="72"/>
      <c r="C2" s="72"/>
      <c r="D2" s="72"/>
      <c r="E2" s="72"/>
      <c r="F2" s="72"/>
      <c r="G2" s="72"/>
      <c r="H2" s="13"/>
    </row>
    <row r="3" spans="1:8" ht="30" customHeight="1">
      <c r="A3" s="15"/>
      <c r="B3" s="16" t="s">
        <v>2</v>
      </c>
      <c r="C3" s="16"/>
      <c r="D3" s="16"/>
      <c r="E3" s="16"/>
      <c r="G3" s="17"/>
      <c r="H3" s="18"/>
    </row>
    <row r="4" spans="1:8" ht="13.8">
      <c r="A4" s="15"/>
      <c r="B4" s="19" t="s">
        <v>4</v>
      </c>
      <c r="C4" s="19"/>
      <c r="D4" s="20">
        <f>intro!B4</f>
        <v>0</v>
      </c>
      <c r="G4" s="17"/>
      <c r="H4" s="18"/>
    </row>
    <row r="5" spans="1:8" ht="13.8">
      <c r="A5" s="15"/>
      <c r="B5" s="19" t="s">
        <v>5</v>
      </c>
      <c r="C5" s="19"/>
      <c r="D5" s="21">
        <f>intro!B5</f>
        <v>0</v>
      </c>
      <c r="G5" s="17"/>
      <c r="H5" s="18"/>
    </row>
    <row r="6" spans="1:8" ht="13.8">
      <c r="A6" s="15"/>
      <c r="B6" s="19" t="s">
        <v>6</v>
      </c>
      <c r="C6" s="19"/>
      <c r="D6" s="22">
        <f>intro!B6</f>
        <v>0</v>
      </c>
      <c r="G6" s="17"/>
      <c r="H6" s="18"/>
    </row>
    <row r="7" spans="1:8" ht="13.8">
      <c r="A7" s="15"/>
      <c r="B7" s="19" t="s">
        <v>7</v>
      </c>
      <c r="C7" s="19"/>
      <c r="D7" s="22">
        <f>intro!B7</f>
        <v>0</v>
      </c>
      <c r="G7" s="17"/>
      <c r="H7" s="18"/>
    </row>
    <row r="8" spans="1:8" ht="13.8">
      <c r="A8" s="15"/>
      <c r="B8" s="19"/>
      <c r="C8" s="19"/>
      <c r="G8" s="17"/>
      <c r="H8" s="18"/>
    </row>
    <row r="9" spans="1:8" ht="13.8">
      <c r="A9" s="15"/>
      <c r="B9" s="23" t="s">
        <v>3</v>
      </c>
      <c r="C9" s="23"/>
      <c r="D9" s="24">
        <f>intro!D3</f>
        <v>43280</v>
      </c>
      <c r="G9" s="17"/>
      <c r="H9" s="18"/>
    </row>
    <row r="10" spans="1:8" ht="13.8">
      <c r="A10" s="15"/>
      <c r="B10" s="23"/>
      <c r="C10" s="23"/>
      <c r="G10" s="17"/>
      <c r="H10" s="18"/>
    </row>
    <row r="11" spans="1:8" s="14" customFormat="1" ht="30" customHeight="1">
      <c r="A11" s="25"/>
      <c r="B11" s="26" t="s">
        <v>9</v>
      </c>
      <c r="C11" s="26" t="s">
        <v>10</v>
      </c>
      <c r="D11" s="27" t="s">
        <v>11</v>
      </c>
      <c r="E11" s="28" t="s">
        <v>12</v>
      </c>
      <c r="F11" s="29" t="s">
        <v>13</v>
      </c>
      <c r="G11" s="30" t="s">
        <v>14</v>
      </c>
    </row>
    <row r="12" spans="1:8" s="14" customFormat="1" ht="30" customHeight="1">
      <c r="A12" s="31">
        <v>1</v>
      </c>
      <c r="B12" t="str">
        <f>IF(ISBLANK(FicheCandidat1!B6),"",FicheCandidat1!B6)</f>
        <v/>
      </c>
      <c r="C12" t="str">
        <f>IF(ISBLANK(FicheCandidat1!B5),"",FicheCandidat1!B5)</f>
        <v/>
      </c>
      <c r="D12" t="str">
        <f>IF(ISBLANK(FicheCandidat1!D10),"",FicheCandidat1!D10)</f>
        <v/>
      </c>
      <c r="E12" t="str">
        <f>IF(ISBLANK(FicheCandidat1!D12),"",FicheCandidat1!D12)</f>
        <v/>
      </c>
      <c r="F12" t="str">
        <f>FicheCandidat1!D14</f>
        <v/>
      </c>
      <c r="G12" t="str">
        <f>IF(ISBLANK(FicheCandidat1!B14),"",FicheCandidat1!B14)</f>
        <v/>
      </c>
    </row>
    <row r="13" spans="1:8" s="14" customFormat="1" ht="30" customHeight="1">
      <c r="A13" s="31">
        <v>2</v>
      </c>
      <c r="B13" t="str">
        <f>IF(ISBLANK(FicheCandidat2!B6),"",FicheCandidat2!B6)</f>
        <v/>
      </c>
      <c r="C13" t="str">
        <f>IF(ISBLANK(FicheCandidat2!B5),"",FicheCandidat2!B5)</f>
        <v/>
      </c>
      <c r="D13" t="str">
        <f>IF(ISBLANK(FicheCandidat2!D10),"",FicheCandidat2!D10)</f>
        <v/>
      </c>
      <c r="E13" t="str">
        <f>IF(ISBLANK(FicheCandidat2!D12),"",FicheCandidat2!D12)</f>
        <v/>
      </c>
      <c r="F13" t="str">
        <f>FicheCandidat2!D14</f>
        <v/>
      </c>
      <c r="G13" t="str">
        <f>IF(ISBLANK(FicheCandidat2!B14),"",FicheCandidat2!B14)</f>
        <v/>
      </c>
    </row>
    <row r="14" spans="1:8" s="14" customFormat="1" ht="30" customHeight="1">
      <c r="A14" s="31">
        <v>3</v>
      </c>
      <c r="B14" t="str">
        <f>IF(ISBLANK(FicheCandidat3!B6),"",FicheCandidat3!B6)</f>
        <v/>
      </c>
      <c r="C14" t="str">
        <f>IF(ISBLANK(FicheCandidat3!B5),"",FicheCandidat3!B5)</f>
        <v/>
      </c>
      <c r="D14" t="str">
        <f>IF(ISBLANK(FicheCandidat3!D10),"",FicheCandidat3!D10)</f>
        <v/>
      </c>
      <c r="E14" t="str">
        <f>IF(ISBLANK(FicheCandidat3!D12),"",FicheCandidat3!D12)</f>
        <v/>
      </c>
      <c r="F14" t="str">
        <f>FicheCandidat3!D14</f>
        <v/>
      </c>
      <c r="G14" t="str">
        <f>IF(ISBLANK(FicheCandidat3!B14),"",FicheCandidat3!B14)</f>
        <v/>
      </c>
    </row>
    <row r="15" spans="1:8" s="14" customFormat="1" ht="30" customHeight="1">
      <c r="A15" s="31">
        <v>4</v>
      </c>
      <c r="B15" t="str">
        <f>IF(ISBLANK(FicheCandidat4!B6),"",FicheCandidat4!B6)</f>
        <v/>
      </c>
      <c r="C15" t="str">
        <f>IF(ISBLANK(FicheCandidat4!B5),"",FicheCandidat4!B5)</f>
        <v/>
      </c>
      <c r="D15" t="str">
        <f>IF(ISBLANK(FicheCandidat4!D10),"",FicheCandidat4!D10)</f>
        <v/>
      </c>
      <c r="E15" t="str">
        <f>IF(ISBLANK(FicheCandidat4!D12),"",FicheCandidat4!D12)</f>
        <v/>
      </c>
      <c r="F15" t="str">
        <f>FicheCandidat4!D14</f>
        <v/>
      </c>
      <c r="G15" t="str">
        <f>IF(ISBLANK(FicheCandidat4!B14),"",FicheCandidat4!B14)</f>
        <v/>
      </c>
    </row>
    <row r="16" spans="1:8" s="14" customFormat="1" ht="30" customHeight="1">
      <c r="A16" s="31">
        <v>5</v>
      </c>
      <c r="B16" t="str">
        <f>IF(ISBLANK(FicheCandidat5!B6),"",FicheCandidat5!B6)</f>
        <v/>
      </c>
      <c r="C16" t="str">
        <f>IF(ISBLANK(FicheCandidat5!B5),"",FicheCandidat5!B5)</f>
        <v/>
      </c>
      <c r="D16" t="str">
        <f>IF(ISBLANK(FicheCandidat5!D10),"",FicheCandidat5!D10)</f>
        <v/>
      </c>
      <c r="E16" t="str">
        <f>IF(ISBLANK(FicheCandidat5!D12),"",FicheCandidat5!D12)</f>
        <v/>
      </c>
      <c r="F16" t="str">
        <f>FicheCandidat5!D14</f>
        <v/>
      </c>
      <c r="G16" t="str">
        <f>IF(ISBLANK(FicheCandidat5!B14),"",FicheCandidat5!B14)</f>
        <v/>
      </c>
    </row>
    <row r="17" spans="1:7" s="14" customFormat="1" ht="30" customHeight="1">
      <c r="A17" s="31">
        <v>6</v>
      </c>
      <c r="B17" t="str">
        <f>IF(ISBLANK(FicheCandidat6!B6),"",FicheCandidat6!B6)</f>
        <v/>
      </c>
      <c r="C17" t="str">
        <f>IF(ISBLANK(FicheCandidat6!B5),"",FicheCandidat6!B5)</f>
        <v/>
      </c>
      <c r="D17" t="str">
        <f>IF(ISBLANK(FicheCandidat6!D10),"",FicheCandidat6!D10)</f>
        <v/>
      </c>
      <c r="E17" t="str">
        <f>IF(ISBLANK(FicheCandidat6!D12),"",FicheCandidat6!D12)</f>
        <v/>
      </c>
      <c r="F17" t="str">
        <f>FicheCandidat6!D14</f>
        <v/>
      </c>
      <c r="G17" t="str">
        <f>IF(ISBLANK(FicheCandidat6!B14),"",FicheCandidat6!B14)</f>
        <v/>
      </c>
    </row>
    <row r="18" spans="1:7" s="14" customFormat="1" ht="30" customHeight="1">
      <c r="A18" s="31">
        <v>7</v>
      </c>
      <c r="B18" t="str">
        <f>IF(ISBLANK(FicheCandidat7!B6),"",FicheCandidat7!B6)</f>
        <v/>
      </c>
      <c r="C18" t="str">
        <f>IF(ISBLANK(FicheCandidat7!B5),"",FicheCandidat7!B5)</f>
        <v/>
      </c>
      <c r="D18" t="str">
        <f>IF(ISBLANK(FicheCandidat7!D10),"",FicheCandidat7!D10)</f>
        <v/>
      </c>
      <c r="E18" t="str">
        <f>IF(ISBLANK(FicheCandidat7!D12),"",FicheCandidat7!D12)</f>
        <v/>
      </c>
      <c r="F18" t="str">
        <f>FicheCandidat7!D14</f>
        <v/>
      </c>
      <c r="G18" t="str">
        <f>IF(ISBLANK(FicheCandidat7!B14),"",FicheCandidat7!B14)</f>
        <v/>
      </c>
    </row>
    <row r="19" spans="1:7" s="14" customFormat="1" ht="30" customHeight="1">
      <c r="A19" s="31">
        <v>8</v>
      </c>
      <c r="B19" t="str">
        <f>IF(ISBLANK(FicheCandidat8!B6),"",FicheCandidat8!B6)</f>
        <v/>
      </c>
      <c r="C19" t="str">
        <f>IF(ISBLANK(FicheCandidat8!B5),"",FicheCandidat8!B5)</f>
        <v/>
      </c>
      <c r="D19" t="str">
        <f>IF(ISBLANK(FicheCandidat8!D10),"",FicheCandidat8!D10)</f>
        <v/>
      </c>
      <c r="E19" t="str">
        <f>IF(ISBLANK(FicheCandidat8!D12),"",FicheCandidat8!D12)</f>
        <v/>
      </c>
      <c r="F19" t="str">
        <f>FicheCandidat8!D14</f>
        <v/>
      </c>
      <c r="G19" t="str">
        <f>IF(ISBLANK(FicheCandidat8!B14),"",FicheCandidat8!B14)</f>
        <v/>
      </c>
    </row>
    <row r="20" spans="1:7" s="14" customFormat="1" ht="30" customHeight="1">
      <c r="A20" s="31">
        <v>9</v>
      </c>
      <c r="B20" t="str">
        <f>IF(ISBLANK(FicheCandidat9!B6),"",FicheCandidat9!B6)</f>
        <v/>
      </c>
      <c r="C20" t="str">
        <f>IF(ISBLANK(FicheCandidat9!B5),"",FicheCandidat9!B5)</f>
        <v/>
      </c>
      <c r="D20" t="str">
        <f>IF(ISBLANK(FicheCandidat9!D10),"",FicheCandidat9!D10)</f>
        <v/>
      </c>
      <c r="E20" t="str">
        <f>IF(ISBLANK(FicheCandidat9!D12),"",FicheCandidat9!D12)</f>
        <v/>
      </c>
      <c r="F20" t="str">
        <f>FicheCandidat9!D14</f>
        <v/>
      </c>
      <c r="G20" t="str">
        <f>IF(ISBLANK(FicheCandidat9!B14),"",FicheCandidat9!B14)</f>
        <v/>
      </c>
    </row>
    <row r="21" spans="1:7" s="14" customFormat="1" ht="30" customHeight="1">
      <c r="A21" s="31">
        <v>10</v>
      </c>
      <c r="B21" t="str">
        <f>IF(ISBLANK(FicheCandidat10!B6),"",FicheCandidat10!B6)</f>
        <v/>
      </c>
      <c r="C21" t="str">
        <f>IF(ISBLANK(FicheCandidat10!B5),"",FicheCandidat10!B5)</f>
        <v/>
      </c>
      <c r="D21" t="str">
        <f>IF(ISBLANK(FicheCandidat10!D10),"",FicheCandidat10!D10)</f>
        <v/>
      </c>
      <c r="E21" t="str">
        <f>IF(ISBLANK(FicheCandidat10!D12),"",FicheCandidat10!D12)</f>
        <v/>
      </c>
      <c r="F21" t="str">
        <f>FicheCandidat10!D14</f>
        <v/>
      </c>
      <c r="G21" t="str">
        <f>IF(ISBLANK(FicheCandidat10!B14),"",FicheCandidat10!B14)</f>
        <v/>
      </c>
    </row>
    <row r="22" spans="1:7" s="14" customFormat="1" ht="30" customHeight="1">
      <c r="A22" s="31">
        <v>11</v>
      </c>
      <c r="B22" t="str">
        <f>IF(ISBLANK(FicheCandidat11!B6),"",FicheCandidat11!B6)</f>
        <v/>
      </c>
      <c r="C22" t="str">
        <f>IF(ISBLANK(FicheCandidat11!B5),"",FicheCandidat11!B5)</f>
        <v/>
      </c>
      <c r="D22" t="str">
        <f>IF(ISBLANK(FicheCandidat11!D10),"",FicheCandidat11!D10)</f>
        <v/>
      </c>
      <c r="E22" t="str">
        <f>IF(ISBLANK(FicheCandidat11!D12),"",FicheCandidat11!D12)</f>
        <v/>
      </c>
      <c r="F22" t="str">
        <f>FicheCandidat11!D14</f>
        <v/>
      </c>
      <c r="G22" t="str">
        <f>IF(ISBLANK(FicheCandidat11!B14),"",FicheCandidat11!B14)</f>
        <v/>
      </c>
    </row>
    <row r="23" spans="1:7" s="14" customFormat="1" ht="30" customHeight="1">
      <c r="A23" s="31">
        <v>12</v>
      </c>
      <c r="B23" t="str">
        <f>IF(ISBLANK(FicheCandidat12!B6),"",FicheCandidat12!B6)</f>
        <v/>
      </c>
      <c r="C23" t="str">
        <f>IF(ISBLANK(FicheCandidat12!B5),"",FicheCandidat12!B5)</f>
        <v/>
      </c>
      <c r="D23" t="str">
        <f>IF(ISBLANK(FicheCandidat12!D10),"",FicheCandidat12!D10)</f>
        <v/>
      </c>
      <c r="E23" t="str">
        <f>IF(ISBLANK(FicheCandidat12!D12),"",FicheCandidat12!D12)</f>
        <v/>
      </c>
      <c r="F23" t="str">
        <f>FicheCandidat12!D14</f>
        <v/>
      </c>
      <c r="G23" t="str">
        <f>IF(ISBLANK(FicheCandidat12!B14),"",FicheCandidat12!B14)</f>
        <v/>
      </c>
    </row>
    <row r="24" spans="1:7" s="14" customFormat="1" ht="30" customHeight="1">
      <c r="A24" s="31">
        <v>13</v>
      </c>
      <c r="B24" t="str">
        <f>IF(ISBLANK(FicheCandidat13!B6),"",FicheCandidat13!B6)</f>
        <v/>
      </c>
      <c r="C24" t="str">
        <f>IF(ISBLANK(FicheCandidat13!B5),"",FicheCandidat13!B5)</f>
        <v/>
      </c>
      <c r="D24" t="str">
        <f>IF(ISBLANK(FicheCandidat13!D10),"",FicheCandidat13!D10)</f>
        <v/>
      </c>
      <c r="E24" t="str">
        <f>IF(ISBLANK(FicheCandidat13!D12),"",FicheCandidat13!D12)</f>
        <v/>
      </c>
      <c r="F24" t="str">
        <f>FicheCandidat13!D14</f>
        <v/>
      </c>
      <c r="G24" t="str">
        <f>IF(ISBLANK(FicheCandidat13!B14),"",FicheCandidat13!B14)</f>
        <v/>
      </c>
    </row>
    <row r="25" spans="1:7" s="14" customFormat="1" ht="30" customHeight="1">
      <c r="A25" s="31">
        <v>14</v>
      </c>
      <c r="B25" t="str">
        <f>IF(ISBLANK(FicheCandidat14!B6),"",FicheCandidat14!B6)</f>
        <v/>
      </c>
      <c r="C25" t="str">
        <f>IF(ISBLANK(FicheCandidat14!B5),"",FicheCandidat14!B5)</f>
        <v/>
      </c>
      <c r="D25" t="str">
        <f>IF(ISBLANK(FicheCandidat14!D10),"",FicheCandidat14!D10)</f>
        <v/>
      </c>
      <c r="E25" t="str">
        <f>IF(ISBLANK(FicheCandidat14!D12),"",FicheCandidat14!D12)</f>
        <v/>
      </c>
      <c r="F25" t="str">
        <f>FicheCandidat14!D14</f>
        <v/>
      </c>
      <c r="G25" t="str">
        <f>IF(ISBLANK(FicheCandidat14!B14),"",FicheCandidat14!B14)</f>
        <v/>
      </c>
    </row>
    <row r="26" spans="1:7" s="14" customFormat="1" ht="30" customHeight="1">
      <c r="A26" s="31">
        <v>15</v>
      </c>
      <c r="B26" t="str">
        <f>IF(ISBLANK(FicheCandidat15!B6),"",FicheCandidat15!B6)</f>
        <v/>
      </c>
      <c r="C26" t="str">
        <f>IF(ISBLANK(FicheCandidat15!B5),"",FicheCandidat15!B5)</f>
        <v/>
      </c>
      <c r="D26" t="str">
        <f>IF(ISBLANK(FicheCandidat15!D10),"",FicheCandidat15!D10)</f>
        <v/>
      </c>
      <c r="E26" t="str">
        <f>IF(ISBLANK(FicheCandidat15!D12),"",FicheCandidat15!D12)</f>
        <v/>
      </c>
      <c r="F26" t="str">
        <f>FicheCandidat15!D14</f>
        <v/>
      </c>
      <c r="G26" t="str">
        <f>IF(ISBLANK(FicheCandidat15!B14),"",FicheCandidat15!B14)</f>
        <v/>
      </c>
    </row>
    <row r="27" spans="1:7" s="14" customFormat="1" ht="15" customHeight="1">
      <c r="A27" s="18"/>
      <c r="B27" s="33"/>
      <c r="C27" s="33"/>
      <c r="D27" s="33"/>
      <c r="E27" s="33"/>
      <c r="F27" s="33"/>
      <c r="G27" s="34"/>
    </row>
    <row r="28" spans="1:7" s="14" customFormat="1" ht="15" customHeight="1">
      <c r="A28" s="18"/>
      <c r="B28" s="35" t="s">
        <v>15</v>
      </c>
      <c r="C28" s="35"/>
      <c r="D28" s="36" t="e">
        <f>AVERAGE(D12:D26)</f>
        <v>#DIV/0!</v>
      </c>
      <c r="E28" s="36" t="e">
        <f>AVERAGE(E12:E26)</f>
        <v>#DIV/0!</v>
      </c>
      <c r="F28" s="36" t="e">
        <f>AVERAGE(F12:F26)</f>
        <v>#DIV/0!</v>
      </c>
      <c r="G28" s="34"/>
    </row>
    <row r="29" spans="1:7" s="14" customFormat="1" ht="22.8">
      <c r="A29" s="18"/>
      <c r="B29" s="37" t="s">
        <v>16</v>
      </c>
      <c r="C29" s="37"/>
      <c r="D29" s="73" t="e">
        <f>AVERAGE(D28:E28)</f>
        <v>#DIV/0!</v>
      </c>
      <c r="E29" s="73"/>
      <c r="F29" s="33"/>
      <c r="G29" s="34"/>
    </row>
    <row r="30" spans="1:7" s="14" customFormat="1" ht="15" customHeight="1">
      <c r="A30" s="18"/>
      <c r="B30" s="33"/>
      <c r="C30" s="33"/>
      <c r="D30" s="33"/>
      <c r="E30" s="33"/>
      <c r="F30" s="33"/>
      <c r="G30" s="34"/>
    </row>
    <row r="31" spans="1:7" s="14" customFormat="1" ht="15" customHeight="1">
      <c r="A31" s="18"/>
      <c r="B31" s="33"/>
      <c r="C31" s="33"/>
      <c r="D31" s="33"/>
      <c r="E31" s="33"/>
      <c r="F31" s="33"/>
      <c r="G31" s="34"/>
    </row>
    <row r="32" spans="1:7" s="14" customFormat="1" ht="15" customHeight="1">
      <c r="A32" s="18"/>
      <c r="B32" s="33"/>
      <c r="C32" s="33"/>
      <c r="D32" s="33"/>
      <c r="E32" s="33"/>
      <c r="F32" s="33"/>
      <c r="G32" s="34"/>
    </row>
    <row r="33" spans="1:7" s="14" customFormat="1" ht="15" customHeight="1">
      <c r="A33" s="18"/>
      <c r="B33" s="33"/>
      <c r="C33" s="33"/>
      <c r="D33" s="33"/>
      <c r="E33" s="33"/>
      <c r="F33" s="33"/>
      <c r="G33" s="34"/>
    </row>
    <row r="34" spans="1:7" s="14" customFormat="1" ht="15" customHeight="1">
      <c r="A34" s="18"/>
      <c r="B34" s="33"/>
      <c r="C34" s="33"/>
      <c r="D34" s="33"/>
      <c r="E34" s="33"/>
      <c r="F34" s="33"/>
      <c r="G34" s="34"/>
    </row>
    <row r="35" spans="1:7" s="14" customFormat="1" ht="15" customHeight="1">
      <c r="A35" s="18"/>
      <c r="B35" s="33"/>
      <c r="C35" s="33"/>
      <c r="D35" s="33"/>
      <c r="E35" s="33"/>
      <c r="F35" s="33"/>
      <c r="G35" s="34"/>
    </row>
    <row r="36" spans="1:7" s="14" customFormat="1" ht="15" customHeight="1">
      <c r="A36" s="18"/>
      <c r="B36" s="33"/>
      <c r="C36" s="33"/>
      <c r="D36" s="33"/>
      <c r="E36" s="33"/>
      <c r="F36" s="33"/>
      <c r="G36" s="34"/>
    </row>
    <row r="37" spans="1:7" s="14" customFormat="1" ht="15" customHeight="1">
      <c r="A37" s="18"/>
      <c r="B37" s="33"/>
      <c r="C37" s="33"/>
      <c r="D37" s="33"/>
      <c r="E37" s="33"/>
      <c r="F37" s="33"/>
      <c r="G37" s="34"/>
    </row>
    <row r="38" spans="1:7" s="14" customFormat="1" ht="15" customHeight="1">
      <c r="A38" s="18"/>
      <c r="B38" s="33"/>
      <c r="C38" s="33"/>
      <c r="D38" s="33"/>
      <c r="E38" s="33"/>
      <c r="F38" s="33"/>
      <c r="G38" s="34"/>
    </row>
    <row r="39" spans="1:7" s="14" customFormat="1" ht="15" customHeight="1">
      <c r="A39" s="18"/>
      <c r="B39" s="33"/>
      <c r="C39" s="33"/>
      <c r="D39" s="33"/>
      <c r="E39" s="33"/>
      <c r="F39" s="33"/>
      <c r="G39" s="34"/>
    </row>
    <row r="40" spans="1:7" s="14" customFormat="1" ht="15" customHeight="1">
      <c r="A40" s="18"/>
      <c r="B40" s="33"/>
      <c r="C40" s="33"/>
      <c r="D40" s="33"/>
      <c r="E40" s="33"/>
      <c r="F40" s="33"/>
      <c r="G40" s="34"/>
    </row>
    <row r="41" spans="1:7" s="14" customFormat="1" ht="15" customHeight="1">
      <c r="A41" s="18"/>
      <c r="B41" s="33"/>
      <c r="C41" s="33"/>
      <c r="D41" s="33"/>
      <c r="E41" s="33"/>
      <c r="F41" s="33"/>
      <c r="G41" s="34"/>
    </row>
    <row r="42" spans="1:7" s="14" customFormat="1" ht="15" customHeight="1">
      <c r="A42" s="18"/>
      <c r="B42" s="33"/>
      <c r="C42" s="33"/>
      <c r="D42" s="33"/>
      <c r="E42" s="33"/>
      <c r="F42" s="33"/>
      <c r="G42" s="34"/>
    </row>
    <row r="43" spans="1:7" s="14" customFormat="1" ht="15" customHeight="1">
      <c r="A43" s="18"/>
      <c r="B43" s="33"/>
      <c r="C43" s="33"/>
      <c r="D43" s="33"/>
      <c r="E43" s="33"/>
      <c r="F43" s="33"/>
      <c r="G43" s="34"/>
    </row>
    <row r="44" spans="1:7" s="14" customFormat="1" ht="15" customHeight="1">
      <c r="A44" s="18"/>
      <c r="B44" s="33"/>
      <c r="C44" s="33"/>
      <c r="D44" s="33"/>
      <c r="E44" s="33"/>
      <c r="F44" s="33"/>
      <c r="G44" s="34"/>
    </row>
    <row r="45" spans="1:7" s="14" customFormat="1" ht="15" customHeight="1">
      <c r="A45" s="18"/>
      <c r="B45" s="33"/>
      <c r="C45" s="33"/>
      <c r="D45" s="33"/>
      <c r="E45" s="33"/>
      <c r="F45" s="33"/>
      <c r="G45" s="34"/>
    </row>
    <row r="46" spans="1:7" s="14" customFormat="1" ht="15" customHeight="1">
      <c r="A46" s="18"/>
      <c r="B46" s="33"/>
      <c r="C46" s="33"/>
      <c r="D46" s="33"/>
      <c r="E46" s="33"/>
      <c r="F46" s="33"/>
      <c r="G46" s="34"/>
    </row>
    <row r="47" spans="1:7" s="14" customFormat="1" ht="15" customHeight="1">
      <c r="A47" s="18"/>
      <c r="B47" s="33"/>
      <c r="C47" s="33"/>
      <c r="D47" s="33"/>
      <c r="E47" s="33"/>
      <c r="F47" s="33"/>
      <c r="G47" s="34"/>
    </row>
    <row r="48" spans="1:7" s="14" customFormat="1" ht="15" customHeight="1">
      <c r="A48" s="18"/>
      <c r="B48" s="33"/>
      <c r="C48" s="33"/>
      <c r="D48" s="33"/>
      <c r="E48" s="33"/>
      <c r="F48" s="33"/>
      <c r="G48" s="34"/>
    </row>
    <row r="49" spans="1:7" s="14" customFormat="1" ht="15" customHeight="1">
      <c r="A49" s="18"/>
      <c r="B49" s="33"/>
      <c r="C49" s="33"/>
      <c r="D49" s="33"/>
      <c r="E49" s="33"/>
      <c r="F49" s="33"/>
      <c r="G49" s="34"/>
    </row>
    <row r="50" spans="1:7" s="14" customFormat="1" ht="15" customHeight="1">
      <c r="A50" s="18"/>
      <c r="B50" s="33"/>
      <c r="C50" s="33"/>
      <c r="D50" s="33"/>
      <c r="E50" s="33"/>
      <c r="F50" s="33"/>
      <c r="G50" s="34"/>
    </row>
    <row r="51" spans="1:7" s="14" customFormat="1" ht="15" customHeight="1">
      <c r="A51" s="18"/>
      <c r="B51" s="33"/>
      <c r="C51" s="33"/>
      <c r="D51" s="33"/>
      <c r="E51" s="33"/>
      <c r="F51" s="33"/>
      <c r="G51" s="34"/>
    </row>
    <row r="52" spans="1:7" s="14" customFormat="1" ht="15" customHeight="1">
      <c r="A52" s="18"/>
      <c r="B52" s="33"/>
      <c r="C52" s="33"/>
      <c r="D52" s="33"/>
      <c r="E52" s="33"/>
      <c r="F52" s="33"/>
      <c r="G52" s="34"/>
    </row>
    <row r="53" spans="1:7" ht="15" customHeight="1">
      <c r="A53" s="18"/>
      <c r="B53" s="33"/>
      <c r="C53" s="33"/>
      <c r="D53" s="33"/>
      <c r="E53" s="33"/>
      <c r="F53" s="33"/>
      <c r="G53" s="34"/>
    </row>
    <row r="54" spans="1:7" ht="15" customHeight="1">
      <c r="A54" s="18"/>
      <c r="B54" s="33"/>
      <c r="C54" s="33"/>
      <c r="D54" s="33"/>
      <c r="E54" s="33"/>
      <c r="F54" s="33"/>
      <c r="G54" s="34"/>
    </row>
    <row r="55" spans="1:7" ht="15" customHeight="1">
      <c r="A55" s="18"/>
      <c r="B55" s="33"/>
      <c r="C55" s="33"/>
      <c r="D55" s="33"/>
      <c r="E55" s="33"/>
      <c r="F55" s="33"/>
      <c r="G55" s="34"/>
    </row>
    <row r="56" spans="1:7" ht="15" customHeight="1">
      <c r="A56" s="18"/>
      <c r="B56" s="33"/>
      <c r="C56" s="33"/>
      <c r="D56" s="33"/>
      <c r="E56" s="33"/>
      <c r="F56" s="33"/>
      <c r="G56" s="34"/>
    </row>
    <row r="57" spans="1:7" ht="15" customHeight="1">
      <c r="A57" s="18"/>
      <c r="B57" s="33"/>
      <c r="C57" s="33"/>
      <c r="D57" s="33"/>
      <c r="E57" s="33"/>
      <c r="F57" s="33"/>
      <c r="G57" s="34"/>
    </row>
    <row r="58" spans="1:7" ht="15" customHeight="1">
      <c r="A58" s="18"/>
      <c r="B58" s="33"/>
      <c r="C58" s="33"/>
      <c r="D58" s="33"/>
      <c r="E58" s="33"/>
      <c r="F58" s="33"/>
      <c r="G58" s="34"/>
    </row>
    <row r="59" spans="1:7" ht="15" customHeight="1">
      <c r="A59" s="18"/>
      <c r="B59" s="33"/>
      <c r="C59" s="33"/>
      <c r="D59" s="33"/>
      <c r="E59" s="33"/>
      <c r="F59" s="33"/>
      <c r="G59" s="34"/>
    </row>
    <row r="60" spans="1:7" ht="15" customHeight="1">
      <c r="A60" s="18"/>
      <c r="B60" s="33"/>
      <c r="C60" s="33"/>
      <c r="D60" s="33"/>
      <c r="E60" s="33"/>
      <c r="F60" s="33"/>
      <c r="G60" s="34"/>
    </row>
    <row r="61" spans="1:7" ht="15" customHeight="1">
      <c r="A61" s="18"/>
      <c r="B61" s="33"/>
      <c r="C61" s="33"/>
      <c r="D61" s="33"/>
      <c r="E61" s="33"/>
      <c r="F61" s="33"/>
      <c r="G61" s="34"/>
    </row>
    <row r="62" spans="1:7" ht="15" customHeight="1">
      <c r="A62" s="18"/>
      <c r="B62" s="33"/>
      <c r="C62" s="33"/>
      <c r="D62" s="33"/>
      <c r="E62" s="33"/>
      <c r="F62" s="33"/>
      <c r="G62" s="34"/>
    </row>
  </sheetData>
  <mergeCells count="3">
    <mergeCell ref="A1:G1"/>
    <mergeCell ref="A2:G2"/>
    <mergeCell ref="D29:E29"/>
  </mergeCells>
  <dataValidations count="1">
    <dataValidation allowBlank="1" showInputMessage="1" showErrorMessage="1" prompt="Le titre de cette feuille de calcul figure dans cette cellule" sqref="A1" xr:uid="{00000000-0002-0000-0100-000000000000}"/>
  </dataValidations>
  <printOptions horizontalCentered="1"/>
  <pageMargins left="0.39370078740157477" right="0.39370078740157477" top="0.39370078740157483" bottom="0.39370078740157483" header="0.31535433070866142" footer="0.31535433070866142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32"/>
  <sheetViews>
    <sheetView workbookViewId="0"/>
  </sheetViews>
  <sheetFormatPr baseColWidth="10" defaultRowHeight="30" customHeight="1"/>
  <cols>
    <col min="1" max="1" width="19.09765625" style="14" customWidth="1"/>
    <col min="2" max="2" width="27.69921875" style="14" customWidth="1"/>
    <col min="3" max="3" width="8.8984375" style="14" customWidth="1"/>
    <col min="4" max="4" width="42.296875" style="38" customWidth="1"/>
    <col min="5" max="5" width="15.5" style="14" customWidth="1"/>
    <col min="6" max="1024" width="9" style="14" customWidth="1"/>
  </cols>
  <sheetData>
    <row r="1" spans="1:5" ht="30" customHeight="1">
      <c r="A1" s="71" t="s">
        <v>17</v>
      </c>
      <c r="B1" s="71"/>
      <c r="C1" s="71"/>
      <c r="D1" s="71"/>
      <c r="E1" s="71"/>
    </row>
    <row r="2" spans="1:5" ht="30" customHeight="1">
      <c r="A2" s="72" t="s">
        <v>1</v>
      </c>
      <c r="B2" s="72"/>
      <c r="C2" s="72"/>
      <c r="D2" s="72"/>
      <c r="E2" s="72"/>
    </row>
    <row r="3" spans="1:5" ht="13.8">
      <c r="A3" s="39" t="s">
        <v>2</v>
      </c>
      <c r="C3" s="16" t="s">
        <v>3</v>
      </c>
      <c r="D3" s="24">
        <f>intro!D3</f>
        <v>43280</v>
      </c>
      <c r="E3" s="17"/>
    </row>
    <row r="4" spans="1:5" ht="13.8">
      <c r="A4" s="40" t="s">
        <v>18</v>
      </c>
      <c r="B4" s="41">
        <f>intro!B4</f>
        <v>0</v>
      </c>
      <c r="D4" s="14"/>
      <c r="E4" s="17"/>
    </row>
    <row r="5" spans="1:5" ht="13.8">
      <c r="A5" s="40" t="s">
        <v>5</v>
      </c>
      <c r="B5" s="41">
        <f>intro!B5</f>
        <v>0</v>
      </c>
      <c r="D5" s="14"/>
      <c r="E5" s="17"/>
    </row>
    <row r="6" spans="1:5" ht="13.8">
      <c r="A6" s="40" t="s">
        <v>6</v>
      </c>
      <c r="B6" s="41">
        <f>intro!B6</f>
        <v>0</v>
      </c>
      <c r="D6" s="14"/>
      <c r="E6" s="17"/>
    </row>
    <row r="7" spans="1:5" ht="13.8">
      <c r="A7" s="40" t="s">
        <v>7</v>
      </c>
      <c r="B7" s="41">
        <f>intro!B7</f>
        <v>0</v>
      </c>
      <c r="D7" s="14"/>
      <c r="E7" s="17"/>
    </row>
    <row r="8" spans="1:5" ht="13.8">
      <c r="A8" s="42"/>
      <c r="B8" s="43"/>
      <c r="C8" s="43"/>
      <c r="D8" s="43"/>
      <c r="E8" s="44"/>
    </row>
    <row r="9" spans="1:5" ht="30" customHeight="1">
      <c r="A9" s="45" t="s">
        <v>19</v>
      </c>
      <c r="B9" s="46" t="s">
        <v>20</v>
      </c>
      <c r="C9" s="47"/>
      <c r="D9" s="48"/>
      <c r="E9" s="49"/>
    </row>
    <row r="10" spans="1:5" ht="17.399999999999999">
      <c r="A10" s="32">
        <v>0</v>
      </c>
      <c r="B10" s="32">
        <f>COUNTIF(HARMONISATION!F12:F26,0)</f>
        <v>0</v>
      </c>
      <c r="D10" s="50" t="s">
        <v>21</v>
      </c>
      <c r="E10" s="51" t="e">
        <f>HARMONISATION!D28</f>
        <v>#DIV/0!</v>
      </c>
    </row>
    <row r="11" spans="1:5" ht="15" customHeight="1">
      <c r="A11" s="32">
        <v>1</v>
      </c>
      <c r="B11" s="32">
        <f>COUNTIF(HARMONISATION!F12:F26,1)</f>
        <v>0</v>
      </c>
      <c r="D11" s="50" t="s">
        <v>22</v>
      </c>
      <c r="E11" s="52" t="e">
        <f>HARMONISATION!E28</f>
        <v>#DIV/0!</v>
      </c>
    </row>
    <row r="12" spans="1:5" ht="17.399999999999999">
      <c r="A12" s="32">
        <v>2</v>
      </c>
      <c r="B12" s="32">
        <f>COUNTIF(HARMONISATION!F12:F26,2)</f>
        <v>0</v>
      </c>
      <c r="D12" s="53" t="s">
        <v>23</v>
      </c>
      <c r="E12" s="54" t="e">
        <f>HARMONISATION!F28</f>
        <v>#DIV/0!</v>
      </c>
    </row>
    <row r="13" spans="1:5" ht="13.8">
      <c r="A13" s="32">
        <v>3</v>
      </c>
      <c r="B13" s="32">
        <f>COUNTIF(HARMONISATION!F12:F26,3)</f>
        <v>0</v>
      </c>
      <c r="E13" s="17"/>
    </row>
    <row r="14" spans="1:5" ht="13.8">
      <c r="A14" s="32">
        <v>4</v>
      </c>
      <c r="B14" s="32">
        <f>COUNTIF(HARMONISATION!F12:F26,4)</f>
        <v>0</v>
      </c>
      <c r="E14" s="17"/>
    </row>
    <row r="15" spans="1:5" ht="13.8">
      <c r="A15" s="32">
        <v>5</v>
      </c>
      <c r="B15" s="32">
        <f>COUNTIF(HARMONISATION!F12:F26,5)</f>
        <v>0</v>
      </c>
      <c r="E15" s="17"/>
    </row>
    <row r="16" spans="1:5" ht="13.8">
      <c r="A16" s="32">
        <v>6</v>
      </c>
      <c r="B16" s="32">
        <f>COUNTIF(HARMONISATION!F12:F26,6)</f>
        <v>0</v>
      </c>
      <c r="E16" s="17"/>
    </row>
    <row r="17" spans="1:5" ht="13.8">
      <c r="A17" s="32">
        <v>7</v>
      </c>
      <c r="B17" s="32">
        <f>COUNTIF(HARMONISATION!F12:F26,7)</f>
        <v>0</v>
      </c>
      <c r="E17" s="17"/>
    </row>
    <row r="18" spans="1:5" ht="13.8">
      <c r="A18" s="32">
        <v>8</v>
      </c>
      <c r="B18" s="32">
        <f>COUNTIF(HARMONISATION!F12:F26,8)</f>
        <v>0</v>
      </c>
      <c r="E18" s="17"/>
    </row>
    <row r="19" spans="1:5" ht="13.8">
      <c r="A19" s="32">
        <v>9</v>
      </c>
      <c r="B19" s="32">
        <f>COUNTIF(HARMONISATION!F12:F26,9)</f>
        <v>0</v>
      </c>
      <c r="E19" s="17"/>
    </row>
    <row r="20" spans="1:5" ht="13.8">
      <c r="A20" s="32">
        <v>10</v>
      </c>
      <c r="B20" s="32">
        <f>COUNTIF(HARMONISATION!F12:F26,10)</f>
        <v>0</v>
      </c>
      <c r="E20" s="17"/>
    </row>
    <row r="21" spans="1:5" ht="13.8">
      <c r="A21" s="32">
        <v>11</v>
      </c>
      <c r="B21" s="32">
        <f>COUNTIF(HARMONISATION!F12:F26,11)</f>
        <v>0</v>
      </c>
      <c r="E21" s="17"/>
    </row>
    <row r="22" spans="1:5" ht="13.8">
      <c r="A22" s="32">
        <v>12</v>
      </c>
      <c r="B22" s="32">
        <f>COUNTIF(HARMONISATION!F12:F26,12)</f>
        <v>0</v>
      </c>
      <c r="E22" s="17"/>
    </row>
    <row r="23" spans="1:5" ht="13.8">
      <c r="A23" s="32">
        <v>13</v>
      </c>
      <c r="B23" s="32">
        <f>COUNTIF(HARMONISATION!F12:F26,13)</f>
        <v>0</v>
      </c>
      <c r="E23" s="17"/>
    </row>
    <row r="24" spans="1:5" ht="13.8">
      <c r="A24" s="32">
        <v>14</v>
      </c>
      <c r="B24" s="32">
        <f>COUNTIF(HARMONISATION!F12:F26,14)</f>
        <v>0</v>
      </c>
      <c r="E24" s="17"/>
    </row>
    <row r="25" spans="1:5" ht="13.8">
      <c r="A25" s="32">
        <v>15</v>
      </c>
      <c r="B25" s="32">
        <f>COUNTIF(HARMONISATION!F12:F26,15)</f>
        <v>0</v>
      </c>
      <c r="E25" s="17"/>
    </row>
    <row r="26" spans="1:5" ht="13.8">
      <c r="A26" s="32">
        <v>16</v>
      </c>
      <c r="B26" s="32">
        <f>COUNTIF(HARMONISATION!F12:F26,16)</f>
        <v>0</v>
      </c>
      <c r="E26" s="17"/>
    </row>
    <row r="27" spans="1:5" ht="13.8">
      <c r="A27" s="32">
        <v>17</v>
      </c>
      <c r="B27" s="32">
        <f>COUNTIF(HARMONISATION!F12:F26,17)</f>
        <v>0</v>
      </c>
      <c r="E27" s="17"/>
    </row>
    <row r="28" spans="1:5" ht="13.8">
      <c r="A28" s="32">
        <v>18</v>
      </c>
      <c r="B28" s="32">
        <f>COUNTIF(HARMONISATION!F12:F26,18)</f>
        <v>0</v>
      </c>
      <c r="E28" s="17"/>
    </row>
    <row r="29" spans="1:5" ht="13.8">
      <c r="A29" s="32">
        <v>19</v>
      </c>
      <c r="B29" s="32">
        <f>COUNTIF(HARMONISATION!F12:F26,19)</f>
        <v>0</v>
      </c>
      <c r="E29" s="17"/>
    </row>
    <row r="30" spans="1:5" ht="13.8">
      <c r="A30" s="32">
        <v>20</v>
      </c>
      <c r="B30" s="32">
        <f>COUNTIF(HARMONISATION!F12:F26,20)</f>
        <v>0</v>
      </c>
      <c r="E30" s="17"/>
    </row>
    <row r="31" spans="1:5" ht="13.8">
      <c r="A31" s="32" t="s">
        <v>24</v>
      </c>
      <c r="B31" s="32">
        <f>COUNTIF(HARMONISATION!D12:D26,"A")</f>
        <v>0</v>
      </c>
      <c r="E31" s="17"/>
    </row>
    <row r="32" spans="1:5" ht="30" customHeight="1">
      <c r="A32" s="42"/>
      <c r="B32" s="43"/>
      <c r="C32" s="43"/>
      <c r="D32" s="55"/>
      <c r="E32" s="44"/>
    </row>
  </sheetData>
  <sheetProtection sheet="1" objects="1" scenarios="1"/>
  <mergeCells count="2">
    <mergeCell ref="A1:E1"/>
    <mergeCell ref="A2:E2"/>
  </mergeCells>
  <dataValidations count="1">
    <dataValidation allowBlank="1" showInputMessage="1" showErrorMessage="1" prompt="Le titre de cette feuille de calcul figure dans cette cellule" sqref="A1" xr:uid="{00000000-0002-0000-0200-000000000000}"/>
  </dataValidations>
  <printOptions horizontalCentered="1"/>
  <pageMargins left="0.39370078740157477" right="0.39370078740157477" top="0.39370078740157483" bottom="0.39370078740157483" header="0.31535433070866142" footer="0.31535433070866142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43280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62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IF(SUM(D10,D12)=0,"",SUM(D10,D12))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3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43280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62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IF(SUM(D10,D12)=0,"",SUM(D10,D12))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4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43280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5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43280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6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43280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7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43280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8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intro</vt:lpstr>
      <vt:lpstr>HARMONISATION</vt:lpstr>
      <vt:lpstr>RECAPITULATIF</vt:lpstr>
      <vt:lpstr>FicheCandidat1</vt:lpstr>
      <vt:lpstr>FicheCandidat2</vt:lpstr>
      <vt:lpstr>FicheCandidat3</vt:lpstr>
      <vt:lpstr>FicheCandidat4</vt:lpstr>
      <vt:lpstr>FicheCandidat5</vt:lpstr>
      <vt:lpstr>FicheCandidat6</vt:lpstr>
      <vt:lpstr>FicheCandidat7</vt:lpstr>
      <vt:lpstr>FicheCandidat8</vt:lpstr>
      <vt:lpstr>FicheCandidat9</vt:lpstr>
      <vt:lpstr>FicheCandidat10</vt:lpstr>
      <vt:lpstr>FicheCandidat11</vt:lpstr>
      <vt:lpstr>FicheCandidat12</vt:lpstr>
      <vt:lpstr>FicheCandidat13</vt:lpstr>
      <vt:lpstr>FicheCandidat14</vt:lpstr>
      <vt:lpstr>FicheCandidat15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Gregoire</dc:creator>
  <cp:lastModifiedBy>Gregoire</cp:lastModifiedBy>
  <cp:revision>14</cp:revision>
  <dcterms:created xsi:type="dcterms:W3CDTF">2018-03-29T17:05:20Z</dcterms:created>
  <dcterms:modified xsi:type="dcterms:W3CDTF">2018-06-09T10:18:23Z</dcterms:modified>
</cp:coreProperties>
</file>