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tabRatio="745" activeTab="0"/>
  </bookViews>
  <sheets>
    <sheet name="Resultats finale" sheetId="1" r:id="rId1"/>
    <sheet name="Temps" sheetId="2" r:id="rId2"/>
    <sheet name="Soufflerie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<sst xmlns="http://schemas.openxmlformats.org/spreadsheetml/2006/main" count="116" uniqueCount="70">
  <si>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Points</t>
  </si>
  <si>
    <t>N°</t>
  </si>
  <si>
    <t>Evaluation</t>
  </si>
  <si>
    <t>Jury</t>
  </si>
  <si>
    <t>Soutenance</t>
  </si>
  <si>
    <t>Stand</t>
  </si>
  <si>
    <t>Gestion de projet
Collaboration</t>
  </si>
  <si>
    <t>Présentation Orale</t>
  </si>
  <si>
    <t>Identité Equipe-Stand</t>
  </si>
  <si>
    <t>Portfolio</t>
  </si>
  <si>
    <t>Marketing/Sponsoring</t>
  </si>
  <si>
    <t>Budget</t>
  </si>
  <si>
    <t>Respect du règlement</t>
  </si>
  <si>
    <t>Temps Course</t>
  </si>
  <si>
    <t>Piste</t>
  </si>
  <si>
    <t>Epreuve CAO</t>
  </si>
  <si>
    <t>CAO</t>
  </si>
  <si>
    <t>Total</t>
  </si>
  <si>
    <t>THE SPIDER TEAM</t>
  </si>
  <si>
    <t>B612</t>
  </si>
  <si>
    <t>Développement durable</t>
  </si>
  <si>
    <t>Design Stand</t>
  </si>
  <si>
    <t>Design véhicule</t>
  </si>
  <si>
    <t>Innovation numérique</t>
  </si>
  <si>
    <t>Programmation</t>
  </si>
  <si>
    <t>spécifique</t>
  </si>
  <si>
    <t>Vidéo</t>
  </si>
  <si>
    <t>Total Sciences et techniques</t>
  </si>
  <si>
    <t>Total Marketing/sponsoring</t>
  </si>
  <si>
    <t>Fast Driver</t>
  </si>
  <si>
    <t>Bat Lab</t>
  </si>
  <si>
    <t>Thor Honor</t>
  </si>
  <si>
    <t>A L'abordage</t>
  </si>
  <si>
    <t>LEC motosport</t>
  </si>
  <si>
    <t>Les temps modernes</t>
  </si>
  <si>
    <t>Ares car</t>
  </si>
  <si>
    <t>Bat team</t>
  </si>
  <si>
    <t>Coursopoly</t>
  </si>
  <si>
    <t>Ingénieurie 
Conception</t>
  </si>
  <si>
    <t>Ingénieurie 
mécanique innovante</t>
  </si>
  <si>
    <t>Ingénieurie 
Fabrication</t>
  </si>
  <si>
    <t>Temps de reaction</t>
  </si>
  <si>
    <t>Total finale</t>
  </si>
  <si>
    <t>The New Phoenix</t>
  </si>
  <si>
    <t>Coup de cœur</t>
  </si>
  <si>
    <t>Coef Tech</t>
  </si>
  <si>
    <t>Coef Mark</t>
  </si>
  <si>
    <t>Epreuve  arrêt au stand</t>
  </si>
  <si>
    <t>Coefficient</t>
  </si>
  <si>
    <t xml:space="preserve"> </t>
  </si>
  <si>
    <t>min</t>
  </si>
  <si>
    <t>sec</t>
  </si>
  <si>
    <t>Nom</t>
  </si>
  <si>
    <t>Moreau Lucien</t>
  </si>
  <si>
    <t>Josliva PUGH</t>
  </si>
  <si>
    <t>Louis Trigano Carré</t>
  </si>
  <si>
    <t>Libault Kevin</t>
  </si>
  <si>
    <t>Matthis Moreau</t>
  </si>
  <si>
    <t>Noa Devy</t>
  </si>
  <si>
    <t>Filmohe Yann</t>
  </si>
  <si>
    <t>Malosse Noa</t>
  </si>
  <si>
    <t>Jeanneau Yannis</t>
  </si>
  <si>
    <t>Chaudui Raphael</t>
  </si>
  <si>
    <t>Temps Sec</t>
  </si>
  <si>
    <t>Classement</t>
  </si>
  <si>
    <t>Note</t>
  </si>
  <si>
    <t>Temps sec</t>
  </si>
  <si>
    <t>Temps Réaction</t>
  </si>
  <si>
    <t>Effort</t>
  </si>
  <si>
    <t xml:space="preserve">Classement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</si>
</sst>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textRotation="90"/>
    </xf>
    <xf numFmtId="0" fontId="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41" borderId="16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1" fillId="47" borderId="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 textRotation="255"/>
    </xf>
    <xf numFmtId="0" fontId="1" fillId="36" borderId="10" xfId="0" applyFont="1" applyFill="1" applyBorder="1" applyAlignment="1">
      <alignment horizontal="center" vertical="center" textRotation="255"/>
    </xf>
    <xf numFmtId="0" fontId="1" fillId="36" borderId="14" xfId="0" applyFont="1" applyFill="1" applyBorder="1" applyAlignment="1">
      <alignment horizontal="center" vertical="center" textRotation="90"/>
    </xf>
    <xf numFmtId="0" fontId="1" fillId="48" borderId="10" xfId="0" applyFont="1" applyFill="1" applyBorder="1" applyAlignment="1">
      <alignment horizontal="center" vertical="center"/>
    </xf>
    <xf numFmtId="0" fontId="1" fillId="48" borderId="13" xfId="0" applyFont="1" applyFill="1" applyBorder="1" applyAlignment="1">
      <alignment horizontal="center" vertical="center"/>
    </xf>
    <xf numFmtId="0" fontId="1" fillId="49" borderId="12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/>
    </xf>
    <xf numFmtId="0" fontId="1" fillId="50" borderId="12" xfId="0" applyFont="1" applyFill="1" applyBorder="1" applyAlignment="1">
      <alignment horizontal="center" vertical="center"/>
    </xf>
    <xf numFmtId="0" fontId="1" fillId="51" borderId="10" xfId="0" applyFont="1" applyFill="1" applyBorder="1" applyAlignment="1">
      <alignment horizontal="center" vertical="center"/>
    </xf>
    <xf numFmtId="0" fontId="1" fillId="52" borderId="12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 textRotation="90"/>
    </xf>
    <xf numFmtId="0" fontId="0" fillId="50" borderId="10" xfId="0" applyFill="1" applyBorder="1" applyAlignment="1">
      <alignment horizontal="center" vertical="center"/>
    </xf>
    <xf numFmtId="0" fontId="4" fillId="51" borderId="14" xfId="0" applyFont="1" applyFill="1" applyBorder="1" applyAlignment="1">
      <alignment horizontal="center" vertical="center"/>
    </xf>
    <xf numFmtId="0" fontId="0" fillId="51" borderId="15" xfId="0" applyFill="1" applyBorder="1" applyAlignment="1">
      <alignment/>
    </xf>
    <xf numFmtId="0" fontId="1" fillId="50" borderId="13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53" borderId="15" xfId="0" applyFill="1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54" borderId="11" xfId="0" applyFont="1" applyFill="1" applyBorder="1" applyAlignment="1">
      <alignment horizontal="center" vertical="center"/>
    </xf>
    <xf numFmtId="0" fontId="4" fillId="54" borderId="21" xfId="0" applyFont="1" applyFill="1" applyBorder="1" applyAlignment="1">
      <alignment horizontal="center" vertical="center"/>
    </xf>
    <xf numFmtId="0" fontId="4" fillId="54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0" sqref="V20"/>
    </sheetView>
  </sheetViews>
  <sheetFormatPr defaultColWidth="11.421875" defaultRowHeight="12.75"/>
  <cols>
    <col min="1" max="1" width="13.140625" style="0" customWidth="1"/>
    <col min="2" max="2" width="20.57421875" style="0" customWidth="1"/>
    <col min="3" max="5" width="6.57421875" style="0" customWidth="1"/>
    <col min="6" max="6" width="10.7109375" style="0" customWidth="1"/>
    <col min="7" max="12" width="5.7109375" style="0" customWidth="1"/>
    <col min="13" max="13" width="7.00390625" style="0" customWidth="1"/>
    <col min="14" max="18" width="5.7109375" style="0" customWidth="1"/>
  </cols>
  <sheetData>
    <row r="1" spans="1:16" ht="15.75" customHeight="1">
      <c r="A1" s="66"/>
      <c r="B1" s="66"/>
      <c r="C1" s="66"/>
      <c r="D1" s="66"/>
      <c r="E1" s="66"/>
      <c r="F1" s="66"/>
      <c r="G1" s="67" t="s">
        <v>0</v>
      </c>
      <c r="H1" s="68"/>
      <c r="I1" s="68"/>
      <c r="J1" s="68"/>
      <c r="K1" s="68"/>
      <c r="L1" s="68"/>
      <c r="M1" s="68"/>
      <c r="N1" s="68"/>
      <c r="O1" s="68"/>
      <c r="P1" s="29"/>
    </row>
    <row r="2" spans="1:18" ht="144" customHeight="1">
      <c r="A2" s="14" t="s">
        <v>1</v>
      </c>
      <c r="B2" s="14" t="s">
        <v>2</v>
      </c>
      <c r="C2" s="47" t="s">
        <v>48</v>
      </c>
      <c r="D2" s="47" t="s">
        <v>45</v>
      </c>
      <c r="E2" s="47" t="s">
        <v>46</v>
      </c>
      <c r="F2" s="46" t="s">
        <v>3</v>
      </c>
      <c r="G2" s="15" t="s">
        <v>18</v>
      </c>
      <c r="H2" s="59" t="s">
        <v>29</v>
      </c>
      <c r="I2" s="15" t="s">
        <v>19</v>
      </c>
      <c r="J2" s="15" t="s">
        <v>30</v>
      </c>
      <c r="K2" s="15" t="s">
        <v>31</v>
      </c>
      <c r="L2" s="15" t="s">
        <v>32</v>
      </c>
      <c r="M2" s="59" t="s">
        <v>33</v>
      </c>
      <c r="N2" s="15" t="s">
        <v>34</v>
      </c>
      <c r="O2" s="15" t="s">
        <v>36</v>
      </c>
      <c r="P2" s="15" t="s">
        <v>37</v>
      </c>
      <c r="Q2" s="15" t="s">
        <v>35</v>
      </c>
      <c r="R2" s="15" t="s">
        <v>43</v>
      </c>
    </row>
    <row r="3" spans="1:18" s="2" customFormat="1" ht="27" customHeight="1">
      <c r="A3" s="8">
        <v>1</v>
      </c>
      <c r="B3" s="9" t="s">
        <v>38</v>
      </c>
      <c r="C3" s="10">
        <v>6</v>
      </c>
      <c r="D3" s="10">
        <v>6</v>
      </c>
      <c r="E3" s="10">
        <v>2</v>
      </c>
      <c r="F3" s="10" t="s">
        <v>4</v>
      </c>
      <c r="G3" s="52">
        <v>10</v>
      </c>
      <c r="H3" s="56">
        <v>0</v>
      </c>
      <c r="I3" s="52">
        <v>17</v>
      </c>
      <c r="J3" s="8">
        <v>16</v>
      </c>
      <c r="K3" s="52">
        <v>12</v>
      </c>
      <c r="L3" s="8">
        <v>15</v>
      </c>
      <c r="M3" s="56">
        <v>0</v>
      </c>
      <c r="N3" s="8">
        <v>15</v>
      </c>
      <c r="O3" s="52">
        <v>12</v>
      </c>
      <c r="P3" s="30">
        <v>15</v>
      </c>
      <c r="Q3" s="52">
        <v>14</v>
      </c>
      <c r="R3" s="8">
        <v>15</v>
      </c>
    </row>
    <row r="4" spans="1:18" s="2" customFormat="1" ht="27" customHeight="1">
      <c r="A4" s="8">
        <v>2</v>
      </c>
      <c r="B4" s="11" t="s">
        <v>39</v>
      </c>
      <c r="C4" s="10">
        <v>6</v>
      </c>
      <c r="D4" s="10">
        <v>12</v>
      </c>
      <c r="E4" s="10">
        <v>2</v>
      </c>
      <c r="F4" s="10" t="s">
        <v>4</v>
      </c>
      <c r="G4" s="52">
        <v>10</v>
      </c>
      <c r="H4" s="56">
        <v>0</v>
      </c>
      <c r="I4" s="52">
        <v>14</v>
      </c>
      <c r="J4" s="8">
        <v>16</v>
      </c>
      <c r="K4" s="52">
        <v>10</v>
      </c>
      <c r="L4" s="8">
        <v>15</v>
      </c>
      <c r="M4" s="56">
        <v>0</v>
      </c>
      <c r="N4" s="8">
        <v>15</v>
      </c>
      <c r="O4" s="52">
        <v>14</v>
      </c>
      <c r="P4" s="30">
        <v>14</v>
      </c>
      <c r="Q4" s="52">
        <v>14</v>
      </c>
      <c r="R4" s="8">
        <v>14</v>
      </c>
    </row>
    <row r="5" spans="1:18" ht="27" customHeight="1">
      <c r="A5" s="1">
        <v>5</v>
      </c>
      <c r="B5" s="13" t="s">
        <v>20</v>
      </c>
      <c r="C5" s="7">
        <v>4</v>
      </c>
      <c r="D5" s="7">
        <v>6</v>
      </c>
      <c r="E5" s="7">
        <v>6</v>
      </c>
      <c r="F5" s="7" t="s">
        <v>4</v>
      </c>
      <c r="G5" s="53">
        <v>11</v>
      </c>
      <c r="H5" s="56">
        <v>0</v>
      </c>
      <c r="I5" s="53">
        <v>17</v>
      </c>
      <c r="J5" s="1">
        <v>16</v>
      </c>
      <c r="K5" s="53">
        <v>11</v>
      </c>
      <c r="L5" s="1">
        <v>14</v>
      </c>
      <c r="M5" s="54">
        <v>0</v>
      </c>
      <c r="N5" s="1">
        <v>15</v>
      </c>
      <c r="O5" s="53">
        <v>7</v>
      </c>
      <c r="P5" s="30">
        <v>15</v>
      </c>
      <c r="Q5" s="53">
        <v>14</v>
      </c>
      <c r="R5" s="1">
        <v>15</v>
      </c>
    </row>
    <row r="6" spans="1:18" ht="27" customHeight="1">
      <c r="A6" s="1">
        <v>4</v>
      </c>
      <c r="B6" s="12" t="s">
        <v>40</v>
      </c>
      <c r="C6" s="7">
        <v>3</v>
      </c>
      <c r="D6" s="7">
        <v>8</v>
      </c>
      <c r="E6" s="7">
        <v>0</v>
      </c>
      <c r="F6" s="7" t="s">
        <v>4</v>
      </c>
      <c r="G6" s="53">
        <v>10</v>
      </c>
      <c r="H6" s="56">
        <v>0</v>
      </c>
      <c r="I6" s="53">
        <v>15</v>
      </c>
      <c r="J6" s="1">
        <v>18</v>
      </c>
      <c r="K6" s="53">
        <v>10</v>
      </c>
      <c r="L6" s="1">
        <v>16</v>
      </c>
      <c r="M6" s="54">
        <v>0</v>
      </c>
      <c r="N6" s="1">
        <v>16</v>
      </c>
      <c r="O6" s="53">
        <v>17</v>
      </c>
      <c r="P6" s="30">
        <v>16</v>
      </c>
      <c r="Q6" s="53">
        <v>12</v>
      </c>
      <c r="R6" s="1">
        <v>16</v>
      </c>
    </row>
    <row r="7" spans="1:18" ht="27" customHeight="1">
      <c r="A7" s="1">
        <v>6</v>
      </c>
      <c r="B7" s="12" t="s">
        <v>6</v>
      </c>
      <c r="C7" s="7">
        <v>5</v>
      </c>
      <c r="D7" s="7">
        <v>5</v>
      </c>
      <c r="E7" s="7">
        <v>5</v>
      </c>
      <c r="F7" s="7" t="s">
        <v>4</v>
      </c>
      <c r="G7" s="53">
        <v>8</v>
      </c>
      <c r="H7" s="56">
        <v>0</v>
      </c>
      <c r="I7" s="53">
        <v>16</v>
      </c>
      <c r="J7" s="1">
        <v>15</v>
      </c>
      <c r="K7" s="53">
        <v>11</v>
      </c>
      <c r="L7" s="1">
        <v>16</v>
      </c>
      <c r="M7" s="54">
        <v>0</v>
      </c>
      <c r="N7" s="1">
        <v>16</v>
      </c>
      <c r="O7" s="53">
        <v>11</v>
      </c>
      <c r="P7" s="30">
        <v>15</v>
      </c>
      <c r="Q7" s="53">
        <v>16</v>
      </c>
      <c r="R7" s="1">
        <v>17</v>
      </c>
    </row>
    <row r="8" spans="1:18" ht="25.5" customHeight="1">
      <c r="A8" s="1">
        <v>7</v>
      </c>
      <c r="B8" s="7" t="s">
        <v>7</v>
      </c>
      <c r="C8" s="7">
        <v>5</v>
      </c>
      <c r="D8" s="7">
        <v>4</v>
      </c>
      <c r="E8" s="7">
        <v>5</v>
      </c>
      <c r="F8" s="7" t="s">
        <v>4</v>
      </c>
      <c r="G8" s="53">
        <v>8</v>
      </c>
      <c r="H8" s="56">
        <v>0</v>
      </c>
      <c r="I8" s="53">
        <v>19</v>
      </c>
      <c r="J8" s="1">
        <v>19</v>
      </c>
      <c r="K8" s="53">
        <v>12</v>
      </c>
      <c r="L8" s="1">
        <v>18</v>
      </c>
      <c r="M8" s="54">
        <v>0</v>
      </c>
      <c r="N8" s="1">
        <v>18</v>
      </c>
      <c r="O8" s="53">
        <v>12</v>
      </c>
      <c r="P8" s="30">
        <v>16</v>
      </c>
      <c r="Q8" s="53">
        <v>14</v>
      </c>
      <c r="R8" s="1">
        <v>17</v>
      </c>
    </row>
    <row r="9" spans="1:18" ht="27" customHeight="1">
      <c r="A9" s="18">
        <v>12</v>
      </c>
      <c r="B9" s="19" t="s">
        <v>8</v>
      </c>
      <c r="C9" s="19">
        <v>5</v>
      </c>
      <c r="D9" s="19">
        <v>4</v>
      </c>
      <c r="E9" s="19">
        <v>5</v>
      </c>
      <c r="F9" s="19" t="s">
        <v>5</v>
      </c>
      <c r="G9" s="20">
        <v>0</v>
      </c>
      <c r="H9" s="56">
        <v>0</v>
      </c>
      <c r="I9" s="18">
        <v>17</v>
      </c>
      <c r="J9" s="18">
        <v>19</v>
      </c>
      <c r="K9" s="18">
        <v>9</v>
      </c>
      <c r="L9" s="18">
        <v>19</v>
      </c>
      <c r="M9" s="54">
        <v>0</v>
      </c>
      <c r="N9" s="18">
        <v>19</v>
      </c>
      <c r="O9" s="18">
        <v>15</v>
      </c>
      <c r="P9" s="31">
        <v>16</v>
      </c>
      <c r="Q9" s="18">
        <v>19</v>
      </c>
      <c r="R9" s="18">
        <v>19</v>
      </c>
    </row>
    <row r="10" spans="1:18" s="3" customFormat="1" ht="27" customHeight="1">
      <c r="A10" s="18">
        <v>13</v>
      </c>
      <c r="B10" s="21" t="s">
        <v>21</v>
      </c>
      <c r="C10" s="19">
        <v>8</v>
      </c>
      <c r="D10" s="19">
        <v>0</v>
      </c>
      <c r="E10" s="19">
        <v>8</v>
      </c>
      <c r="F10" s="19" t="s">
        <v>5</v>
      </c>
      <c r="G10" s="20">
        <v>0</v>
      </c>
      <c r="H10" s="56">
        <v>0</v>
      </c>
      <c r="I10" s="18">
        <v>17</v>
      </c>
      <c r="J10" s="18">
        <v>17</v>
      </c>
      <c r="K10" s="18">
        <v>9</v>
      </c>
      <c r="L10" s="18">
        <v>18</v>
      </c>
      <c r="M10" s="54">
        <v>0</v>
      </c>
      <c r="N10" s="18">
        <v>17</v>
      </c>
      <c r="O10" s="18">
        <v>14</v>
      </c>
      <c r="P10" s="31">
        <v>16</v>
      </c>
      <c r="Q10" s="18">
        <v>19</v>
      </c>
      <c r="R10" s="18">
        <v>16</v>
      </c>
    </row>
    <row r="11" spans="1:18" ht="27" customHeight="1">
      <c r="A11" s="18">
        <v>14</v>
      </c>
      <c r="B11" s="19" t="s">
        <v>9</v>
      </c>
      <c r="C11" s="19">
        <v>8</v>
      </c>
      <c r="D11" s="19">
        <v>4</v>
      </c>
      <c r="E11" s="19">
        <v>8</v>
      </c>
      <c r="F11" s="19" t="s">
        <v>5</v>
      </c>
      <c r="G11" s="20">
        <v>11</v>
      </c>
      <c r="H11" s="56">
        <v>0</v>
      </c>
      <c r="I11" s="18">
        <v>16</v>
      </c>
      <c r="J11" s="18">
        <v>19</v>
      </c>
      <c r="K11" s="18">
        <v>11</v>
      </c>
      <c r="L11" s="18">
        <v>19</v>
      </c>
      <c r="M11" s="54">
        <v>0</v>
      </c>
      <c r="N11" s="18">
        <v>16</v>
      </c>
      <c r="O11" s="18">
        <v>13</v>
      </c>
      <c r="P11" s="31">
        <v>13</v>
      </c>
      <c r="Q11" s="18">
        <v>19</v>
      </c>
      <c r="R11" s="18">
        <v>17</v>
      </c>
    </row>
    <row r="12" spans="1:18" s="4" customFormat="1" ht="27" customHeight="1">
      <c r="A12" s="18">
        <v>15</v>
      </c>
      <c r="B12" s="19" t="s">
        <v>10</v>
      </c>
      <c r="C12" s="19">
        <v>8</v>
      </c>
      <c r="D12" s="19">
        <v>0</v>
      </c>
      <c r="E12" s="19">
        <v>10</v>
      </c>
      <c r="F12" s="19" t="s">
        <v>5</v>
      </c>
      <c r="G12" s="20">
        <v>0</v>
      </c>
      <c r="H12" s="56">
        <v>0</v>
      </c>
      <c r="I12" s="18">
        <v>16</v>
      </c>
      <c r="J12" s="18">
        <v>17</v>
      </c>
      <c r="K12" s="18">
        <v>9</v>
      </c>
      <c r="L12" s="18">
        <v>19</v>
      </c>
      <c r="M12" s="54">
        <v>0</v>
      </c>
      <c r="N12" s="18">
        <v>19</v>
      </c>
      <c r="O12" s="18">
        <v>16</v>
      </c>
      <c r="P12" s="31">
        <v>11</v>
      </c>
      <c r="Q12" s="18">
        <v>19</v>
      </c>
      <c r="R12" s="18">
        <v>19</v>
      </c>
    </row>
    <row r="13" spans="1:18" ht="27" customHeight="1">
      <c r="A13" s="18">
        <v>17</v>
      </c>
      <c r="B13" s="22" t="s">
        <v>11</v>
      </c>
      <c r="C13" s="19">
        <v>2</v>
      </c>
      <c r="D13" s="19">
        <v>0</v>
      </c>
      <c r="E13" s="19">
        <v>2</v>
      </c>
      <c r="F13" s="19" t="s">
        <v>5</v>
      </c>
      <c r="G13" s="20">
        <v>0</v>
      </c>
      <c r="H13" s="56">
        <v>0</v>
      </c>
      <c r="I13" s="18">
        <v>17</v>
      </c>
      <c r="J13" s="18">
        <v>17</v>
      </c>
      <c r="K13" s="18">
        <v>11</v>
      </c>
      <c r="L13" s="18">
        <v>19</v>
      </c>
      <c r="M13" s="54">
        <v>0</v>
      </c>
      <c r="N13" s="18">
        <v>19</v>
      </c>
      <c r="O13" s="18">
        <v>13</v>
      </c>
      <c r="P13" s="31">
        <v>12</v>
      </c>
      <c r="Q13" s="18">
        <v>19</v>
      </c>
      <c r="R13" s="18">
        <v>19</v>
      </c>
    </row>
    <row r="14" spans="1:18" ht="27" customHeight="1">
      <c r="A14" s="18">
        <v>3</v>
      </c>
      <c r="B14" s="19" t="s">
        <v>22</v>
      </c>
      <c r="C14" s="19">
        <v>3</v>
      </c>
      <c r="D14" s="19">
        <v>6</v>
      </c>
      <c r="E14" s="19">
        <v>2</v>
      </c>
      <c r="F14" s="19" t="s">
        <v>5</v>
      </c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4"/>
      <c r="R14" s="54"/>
    </row>
    <row r="15" spans="1:18" ht="27" customHeight="1">
      <c r="A15" s="18">
        <v>11</v>
      </c>
      <c r="B15" s="19" t="s">
        <v>12</v>
      </c>
      <c r="C15" s="19">
        <v>5</v>
      </c>
      <c r="D15" s="19">
        <v>5</v>
      </c>
      <c r="E15" s="19">
        <v>5</v>
      </c>
      <c r="F15" s="19" t="s">
        <v>5</v>
      </c>
      <c r="G15" s="56"/>
      <c r="H15" s="56"/>
      <c r="I15" s="54"/>
      <c r="J15" s="54"/>
      <c r="K15" s="54"/>
      <c r="L15" s="54"/>
      <c r="M15" s="54"/>
      <c r="N15" s="54"/>
      <c r="O15" s="54"/>
      <c r="P15" s="57"/>
      <c r="Q15" s="54"/>
      <c r="R15" s="54"/>
    </row>
    <row r="16" spans="1:18" ht="27" customHeight="1">
      <c r="A16" s="23">
        <v>8</v>
      </c>
      <c r="B16" s="24" t="s">
        <v>23</v>
      </c>
      <c r="C16" s="24">
        <v>4</v>
      </c>
      <c r="D16" s="24">
        <v>0</v>
      </c>
      <c r="E16" s="24">
        <v>0</v>
      </c>
      <c r="F16" s="24" t="s">
        <v>25</v>
      </c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4"/>
      <c r="R16" s="54"/>
    </row>
    <row r="17" spans="1:18" ht="27" customHeight="1">
      <c r="A17" s="23">
        <v>9</v>
      </c>
      <c r="B17" s="24" t="s">
        <v>24</v>
      </c>
      <c r="C17" s="24">
        <v>4</v>
      </c>
      <c r="D17" s="24">
        <v>0</v>
      </c>
      <c r="E17" s="24">
        <v>0</v>
      </c>
      <c r="F17" s="24" t="s">
        <v>25</v>
      </c>
      <c r="G17" s="24">
        <v>0</v>
      </c>
      <c r="H17" s="60">
        <v>0</v>
      </c>
      <c r="I17" s="24">
        <v>5</v>
      </c>
      <c r="J17" s="24">
        <v>15</v>
      </c>
      <c r="K17" s="24">
        <v>0</v>
      </c>
      <c r="L17" s="24">
        <v>20</v>
      </c>
      <c r="M17" s="60">
        <v>0</v>
      </c>
      <c r="N17" s="24">
        <v>0</v>
      </c>
      <c r="O17" s="24">
        <v>5</v>
      </c>
      <c r="P17" s="24">
        <v>0</v>
      </c>
      <c r="Q17" s="24">
        <v>20</v>
      </c>
      <c r="R17" s="24">
        <v>15</v>
      </c>
    </row>
    <row r="18" spans="1:18" ht="27" customHeight="1">
      <c r="A18" s="16">
        <v>16</v>
      </c>
      <c r="B18" s="17" t="s">
        <v>26</v>
      </c>
      <c r="C18" s="17">
        <v>3</v>
      </c>
      <c r="D18" s="17">
        <v>0</v>
      </c>
      <c r="E18" s="17">
        <v>0</v>
      </c>
      <c r="F18" s="17" t="s">
        <v>25</v>
      </c>
      <c r="G18" s="16">
        <v>0</v>
      </c>
      <c r="H18" s="56">
        <v>0</v>
      </c>
      <c r="I18" s="16">
        <v>17</v>
      </c>
      <c r="J18" s="16">
        <v>15</v>
      </c>
      <c r="K18" s="16">
        <v>0</v>
      </c>
      <c r="L18" s="16">
        <v>19</v>
      </c>
      <c r="M18" s="54">
        <v>0</v>
      </c>
      <c r="N18" s="16">
        <v>14</v>
      </c>
      <c r="O18" s="16">
        <v>0</v>
      </c>
      <c r="P18" s="32">
        <v>0</v>
      </c>
      <c r="Q18" s="16">
        <v>19</v>
      </c>
      <c r="R18" s="16">
        <v>16</v>
      </c>
    </row>
    <row r="19" spans="1:18" s="5" customFormat="1" ht="27" customHeight="1">
      <c r="A19" s="26">
        <v>18</v>
      </c>
      <c r="B19" s="27" t="s">
        <v>13</v>
      </c>
      <c r="C19" s="27">
        <v>10</v>
      </c>
      <c r="D19" s="27">
        <v>10</v>
      </c>
      <c r="E19" s="27">
        <v>0</v>
      </c>
      <c r="F19" s="27" t="s">
        <v>14</v>
      </c>
      <c r="G19" s="26">
        <f>Temps!B15</f>
        <v>4</v>
      </c>
      <c r="H19" s="54">
        <f>Temps!C15</f>
        <v>0</v>
      </c>
      <c r="I19" s="26">
        <f>Temps!D15</f>
        <v>2</v>
      </c>
      <c r="J19" s="58">
        <f>Temps!E15</f>
        <v>2</v>
      </c>
      <c r="K19" s="58">
        <f>Temps!F15</f>
        <v>4</v>
      </c>
      <c r="L19" s="58">
        <f>Temps!G15</f>
        <v>16</v>
      </c>
      <c r="M19" s="54">
        <f>Temps!H15</f>
        <v>0</v>
      </c>
      <c r="N19" s="26">
        <f>Temps!I15</f>
        <v>4</v>
      </c>
      <c r="O19" s="26">
        <f>Temps!J15</f>
        <v>12</v>
      </c>
      <c r="P19" s="26">
        <f>Temps!K15</f>
        <v>4</v>
      </c>
      <c r="Q19" s="58">
        <f>Temps!L15</f>
        <v>8</v>
      </c>
      <c r="R19" s="58">
        <f>Temps!M15</f>
        <v>20</v>
      </c>
    </row>
    <row r="20" spans="1:22" ht="27" customHeight="1">
      <c r="A20" s="34">
        <v>10</v>
      </c>
      <c r="B20" s="28" t="s">
        <v>15</v>
      </c>
      <c r="C20" s="35">
        <v>4</v>
      </c>
      <c r="D20" s="35">
        <v>0</v>
      </c>
      <c r="E20" s="35">
        <v>0</v>
      </c>
      <c r="F20" s="36" t="s">
        <v>16</v>
      </c>
      <c r="G20" s="25">
        <f>Temps!B9</f>
        <v>2</v>
      </c>
      <c r="H20" s="54">
        <f>Temps!C9</f>
        <v>0</v>
      </c>
      <c r="I20" s="25">
        <f>Temps!D9</f>
        <v>20</v>
      </c>
      <c r="J20" s="25">
        <f>Temps!E9</f>
        <v>2</v>
      </c>
      <c r="K20" s="25">
        <f>Temps!F9</f>
        <v>4</v>
      </c>
      <c r="L20" s="25">
        <f>Temps!G9</f>
        <v>16</v>
      </c>
      <c r="M20" s="54">
        <f>Temps!H9</f>
        <v>0</v>
      </c>
      <c r="N20" s="25">
        <f>Temps!I9</f>
        <v>4</v>
      </c>
      <c r="O20" s="25">
        <f>Temps!J9</f>
        <v>12</v>
      </c>
      <c r="P20" s="25">
        <f>Temps!K9</f>
        <v>4</v>
      </c>
      <c r="Q20" s="25">
        <f>Temps!L9</f>
        <v>8</v>
      </c>
      <c r="R20" s="25">
        <f>Temps!M9</f>
        <v>4</v>
      </c>
      <c r="V20" t="s">
        <v>49</v>
      </c>
    </row>
    <row r="21" spans="1:18" ht="27" customHeight="1">
      <c r="A21" s="37">
        <v>19</v>
      </c>
      <c r="B21" s="38" t="s">
        <v>41</v>
      </c>
      <c r="C21" s="39">
        <v>3</v>
      </c>
      <c r="D21" s="39">
        <v>0</v>
      </c>
      <c r="E21" s="39">
        <v>0</v>
      </c>
      <c r="F21" s="38" t="s">
        <v>14</v>
      </c>
      <c r="G21" s="33">
        <f>Temps!B21</f>
        <v>4</v>
      </c>
      <c r="H21" s="63">
        <f>Temps!C21</f>
        <v>0</v>
      </c>
      <c r="I21" s="33">
        <f>Temps!D21</f>
        <v>2</v>
      </c>
      <c r="J21" s="33">
        <f>Temps!E21</f>
        <v>4</v>
      </c>
      <c r="K21" s="33">
        <f>Temps!F21</f>
        <v>12</v>
      </c>
      <c r="L21" s="33">
        <f>Temps!G21</f>
        <v>8</v>
      </c>
      <c r="M21" s="63">
        <v>0</v>
      </c>
      <c r="N21" s="33">
        <f>Temps!I21</f>
        <v>2</v>
      </c>
      <c r="O21" s="33">
        <f>Temps!J21</f>
        <v>4</v>
      </c>
      <c r="P21" s="33">
        <f>Temps!K21</f>
        <v>4</v>
      </c>
      <c r="Q21" s="33">
        <f>Temps!L21</f>
        <v>16</v>
      </c>
      <c r="R21" s="33">
        <f>Temps!M21</f>
        <v>20</v>
      </c>
    </row>
    <row r="22" spans="1:18" ht="27" customHeight="1">
      <c r="A22" s="37">
        <v>20</v>
      </c>
      <c r="B22" s="38" t="s">
        <v>47</v>
      </c>
      <c r="C22" s="39">
        <v>4</v>
      </c>
      <c r="D22" s="39">
        <v>0</v>
      </c>
      <c r="E22" s="39">
        <v>0</v>
      </c>
      <c r="F22" s="38" t="s">
        <v>14</v>
      </c>
      <c r="G22" s="50">
        <v>0</v>
      </c>
      <c r="H22" s="56">
        <v>0</v>
      </c>
      <c r="I22" s="49">
        <v>0</v>
      </c>
      <c r="J22" s="49">
        <v>0</v>
      </c>
      <c r="K22" s="49">
        <v>0</v>
      </c>
      <c r="L22" s="49">
        <v>0</v>
      </c>
      <c r="M22" s="54">
        <v>0</v>
      </c>
      <c r="N22" s="49">
        <v>0</v>
      </c>
      <c r="O22" s="49">
        <v>5</v>
      </c>
      <c r="P22" s="51">
        <v>10</v>
      </c>
      <c r="Q22" s="49">
        <v>0</v>
      </c>
      <c r="R22" s="49">
        <v>20</v>
      </c>
    </row>
    <row r="23" spans="1:18" ht="27" customHeight="1">
      <c r="A23" s="42">
        <v>21</v>
      </c>
      <c r="B23" s="43" t="s">
        <v>44</v>
      </c>
      <c r="C23" s="44">
        <v>20</v>
      </c>
      <c r="D23" s="44"/>
      <c r="E23" s="44"/>
      <c r="F23" s="43"/>
      <c r="G23" s="33"/>
      <c r="H23" s="56"/>
      <c r="I23" s="25"/>
      <c r="J23" s="25"/>
      <c r="K23" s="25"/>
      <c r="L23" s="25"/>
      <c r="M23" s="54"/>
      <c r="N23" s="25"/>
      <c r="O23" s="25"/>
      <c r="P23" s="45"/>
      <c r="Q23" s="25"/>
      <c r="R23" s="25"/>
    </row>
    <row r="24" spans="1:20" ht="27" customHeight="1">
      <c r="A24" s="77" t="s">
        <v>27</v>
      </c>
      <c r="B24" s="78"/>
      <c r="C24" s="78"/>
      <c r="D24" s="78"/>
      <c r="E24" s="78"/>
      <c r="F24" s="79"/>
      <c r="G24" s="14">
        <f aca="true" t="shared" si="0" ref="G24:R24">SUMPRODUCT(G3:G22,$D$3:$D$22)</f>
        <v>482</v>
      </c>
      <c r="H24" s="54">
        <f t="shared" si="0"/>
        <v>0</v>
      </c>
      <c r="I24" s="14">
        <f t="shared" si="0"/>
        <v>800</v>
      </c>
      <c r="J24" s="14">
        <f t="shared" si="0"/>
        <v>851</v>
      </c>
      <c r="K24" s="14">
        <f t="shared" si="0"/>
        <v>561</v>
      </c>
      <c r="L24" s="14">
        <f t="shared" si="0"/>
        <v>946</v>
      </c>
      <c r="M24" s="54">
        <f t="shared" si="0"/>
        <v>0</v>
      </c>
      <c r="N24" s="14">
        <f t="shared" si="0"/>
        <v>820</v>
      </c>
      <c r="O24" s="14">
        <f t="shared" si="0"/>
        <v>753</v>
      </c>
      <c r="P24" s="14">
        <f t="shared" si="0"/>
        <v>771</v>
      </c>
      <c r="Q24" s="14">
        <f t="shared" si="0"/>
        <v>800</v>
      </c>
      <c r="R24" s="14">
        <f t="shared" si="0"/>
        <v>973</v>
      </c>
      <c r="T24" s="6">
        <f>MAX(G24:R24)</f>
        <v>973</v>
      </c>
    </row>
    <row r="25" spans="1:20" ht="27" customHeight="1">
      <c r="A25" s="69" t="s">
        <v>28</v>
      </c>
      <c r="B25" s="70"/>
      <c r="C25" s="70"/>
      <c r="D25" s="70"/>
      <c r="E25" s="70"/>
      <c r="F25" s="71"/>
      <c r="G25" s="14">
        <f aca="true" t="shared" si="1" ref="G25:R25">SUMPRODUCT(G3:G22,$E$3:$E$22)</f>
        <v>274</v>
      </c>
      <c r="H25" s="54">
        <f t="shared" si="1"/>
        <v>0</v>
      </c>
      <c r="I25" s="14">
        <f t="shared" si="1"/>
        <v>882</v>
      </c>
      <c r="J25" s="14">
        <f t="shared" si="1"/>
        <v>917</v>
      </c>
      <c r="K25" s="14">
        <f t="shared" si="1"/>
        <v>542</v>
      </c>
      <c r="L25" s="14">
        <f t="shared" si="1"/>
        <v>933</v>
      </c>
      <c r="M25" s="54">
        <f t="shared" si="1"/>
        <v>0</v>
      </c>
      <c r="N25" s="14">
        <f t="shared" si="1"/>
        <v>907</v>
      </c>
      <c r="O25" s="14">
        <f t="shared" si="1"/>
        <v>686</v>
      </c>
      <c r="P25" s="14">
        <f t="shared" si="1"/>
        <v>749</v>
      </c>
      <c r="Q25" s="14">
        <f t="shared" si="1"/>
        <v>917</v>
      </c>
      <c r="R25" s="14">
        <f t="shared" si="1"/>
        <v>905</v>
      </c>
      <c r="T25" s="6">
        <f>MAX(G25:R25)</f>
        <v>933</v>
      </c>
    </row>
    <row r="26" spans="1:20" ht="24.75" customHeight="1">
      <c r="A26" s="72" t="s">
        <v>17</v>
      </c>
      <c r="B26" s="73"/>
      <c r="C26" s="73"/>
      <c r="D26" s="73"/>
      <c r="E26" s="73"/>
      <c r="F26" s="74"/>
      <c r="G26" s="40">
        <f>SUMPRODUCT(G3:G22,$C$3:$C$22)</f>
        <v>422</v>
      </c>
      <c r="H26" s="61">
        <f aca="true" t="shared" si="2" ref="H26:R26">SUMPRODUCT(H3:H22,$C$3:$C$22)</f>
        <v>0</v>
      </c>
      <c r="I26" s="40">
        <f t="shared" si="2"/>
        <v>1162</v>
      </c>
      <c r="J26" s="40">
        <f t="shared" si="2"/>
        <v>1178</v>
      </c>
      <c r="K26" s="40">
        <f t="shared" si="2"/>
        <v>712</v>
      </c>
      <c r="L26" s="40">
        <f t="shared" si="2"/>
        <v>1420</v>
      </c>
      <c r="M26" s="61">
        <f t="shared" si="2"/>
        <v>0</v>
      </c>
      <c r="N26" s="40">
        <f t="shared" si="2"/>
        <v>1111</v>
      </c>
      <c r="O26" s="40">
        <f t="shared" si="2"/>
        <v>1015</v>
      </c>
      <c r="P26" s="40">
        <f t="shared" si="2"/>
        <v>969</v>
      </c>
      <c r="Q26" s="40">
        <f t="shared" si="2"/>
        <v>1296</v>
      </c>
      <c r="R26" s="40">
        <f t="shared" si="2"/>
        <v>1465</v>
      </c>
      <c r="T26" s="6">
        <f>MAX(K26:R26)</f>
        <v>1465</v>
      </c>
    </row>
    <row r="27" spans="1:18" ht="36.75" customHeight="1">
      <c r="A27" s="75" t="s">
        <v>42</v>
      </c>
      <c r="B27" s="76"/>
      <c r="C27" s="76"/>
      <c r="D27" s="76"/>
      <c r="E27" s="76"/>
      <c r="F27" s="76"/>
      <c r="G27" s="41"/>
      <c r="H27" s="62"/>
      <c r="I27" s="41"/>
      <c r="J27" s="41"/>
      <c r="K27" s="41"/>
      <c r="L27" s="41"/>
      <c r="M27" s="62"/>
      <c r="N27" s="41"/>
      <c r="O27" s="41"/>
      <c r="P27" s="41"/>
      <c r="Q27" s="41"/>
      <c r="R27" s="41"/>
    </row>
    <row r="28" spans="7:18" ht="33" customHeight="1">
      <c r="G28" s="41">
        <f>RANK(G26,$G$26:$R$26,0)</f>
        <v>10</v>
      </c>
      <c r="H28" s="62">
        <f aca="true" t="shared" si="3" ref="H28:R28">RANK(H26,$G$26:$R$26,0)</f>
        <v>11</v>
      </c>
      <c r="I28" s="65">
        <f t="shared" si="3"/>
        <v>5</v>
      </c>
      <c r="J28" s="65">
        <f t="shared" si="3"/>
        <v>4</v>
      </c>
      <c r="K28" s="41">
        <f t="shared" si="3"/>
        <v>9</v>
      </c>
      <c r="L28" s="65">
        <f t="shared" si="3"/>
        <v>2</v>
      </c>
      <c r="M28" s="62">
        <f t="shared" si="3"/>
        <v>11</v>
      </c>
      <c r="N28" s="65">
        <f t="shared" si="3"/>
        <v>6</v>
      </c>
      <c r="O28" s="65">
        <f t="shared" si="3"/>
        <v>7</v>
      </c>
      <c r="P28" s="65">
        <f t="shared" si="3"/>
        <v>8</v>
      </c>
      <c r="Q28" s="65">
        <f t="shared" si="3"/>
        <v>3</v>
      </c>
      <c r="R28" s="65">
        <f t="shared" si="3"/>
        <v>1</v>
      </c>
    </row>
  </sheetData>
  <sheetProtection selectLockedCells="1" selectUnlockedCells="1"/>
  <mergeCells count="6">
    <mergeCell ref="A26:F26"/>
    <mergeCell ref="A27:F27"/>
    <mergeCell ref="A1:F1"/>
    <mergeCell ref="G1:O1"/>
    <mergeCell ref="A24:F24"/>
    <mergeCell ref="A25:F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11.421875" defaultRowHeight="12.75"/>
  <cols>
    <col min="2" max="2" width="14.00390625" style="0" customWidth="1"/>
  </cols>
  <sheetData>
    <row r="1" spans="1:2" ht="12">
      <c r="A1" s="80" t="s">
        <v>15</v>
      </c>
      <c r="B1" s="80"/>
    </row>
    <row r="2" spans="1:2" ht="12">
      <c r="A2" s="80"/>
      <c r="B2" s="80"/>
    </row>
    <row r="3" spans="2:13" ht="103.5">
      <c r="B3" s="48" t="s">
        <v>18</v>
      </c>
      <c r="C3" s="48" t="s">
        <v>29</v>
      </c>
      <c r="D3" s="48" t="s">
        <v>19</v>
      </c>
      <c r="E3" s="48" t="s">
        <v>30</v>
      </c>
      <c r="F3" s="48" t="s">
        <v>31</v>
      </c>
      <c r="G3" s="48" t="s">
        <v>32</v>
      </c>
      <c r="H3" s="48" t="s">
        <v>33</v>
      </c>
      <c r="I3" s="48" t="s">
        <v>34</v>
      </c>
      <c r="J3" s="48" t="s">
        <v>36</v>
      </c>
      <c r="K3" s="48" t="s">
        <v>37</v>
      </c>
      <c r="L3" s="48" t="s">
        <v>35</v>
      </c>
      <c r="M3" s="48" t="s">
        <v>43</v>
      </c>
    </row>
    <row r="4" spans="1:13" s="3" customFormat="1" ht="37.5">
      <c r="A4" s="64" t="s">
        <v>52</v>
      </c>
      <c r="B4" s="64" t="s">
        <v>53</v>
      </c>
      <c r="C4" s="64"/>
      <c r="D4" s="64" t="s">
        <v>54</v>
      </c>
      <c r="E4" s="64" t="s">
        <v>55</v>
      </c>
      <c r="F4" s="64" t="s">
        <v>56</v>
      </c>
      <c r="G4" s="64" t="s">
        <v>57</v>
      </c>
      <c r="H4" s="64"/>
      <c r="I4" s="64" t="s">
        <v>58</v>
      </c>
      <c r="J4" s="64" t="s">
        <v>59</v>
      </c>
      <c r="K4" s="64" t="s">
        <v>60</v>
      </c>
      <c r="L4" s="64" t="s">
        <v>61</v>
      </c>
      <c r="M4" s="64" t="s">
        <v>62</v>
      </c>
    </row>
    <row r="5" spans="1:13" ht="12">
      <c r="A5" s="41" t="s">
        <v>50</v>
      </c>
      <c r="B5" s="41">
        <v>16</v>
      </c>
      <c r="C5" s="41"/>
      <c r="D5" s="41">
        <v>3</v>
      </c>
      <c r="E5" s="41">
        <v>7</v>
      </c>
      <c r="F5" s="41">
        <v>6</v>
      </c>
      <c r="G5" s="41">
        <v>4</v>
      </c>
      <c r="H5" s="41"/>
      <c r="I5" s="41">
        <v>5</v>
      </c>
      <c r="J5" s="41">
        <v>4</v>
      </c>
      <c r="K5" s="41">
        <v>7</v>
      </c>
      <c r="L5" s="41">
        <v>5</v>
      </c>
      <c r="M5" s="41">
        <v>6</v>
      </c>
    </row>
    <row r="6" spans="1:13" ht="12">
      <c r="A6" s="41" t="s">
        <v>51</v>
      </c>
      <c r="B6" s="41">
        <v>2</v>
      </c>
      <c r="C6" s="41"/>
      <c r="D6" s="41">
        <v>3</v>
      </c>
      <c r="E6" s="41">
        <v>58</v>
      </c>
      <c r="F6" s="41">
        <v>4</v>
      </c>
      <c r="G6" s="41">
        <v>19</v>
      </c>
      <c r="H6" s="41"/>
      <c r="I6" s="41">
        <v>27</v>
      </c>
      <c r="J6" s="41">
        <v>58</v>
      </c>
      <c r="K6" s="41">
        <v>22</v>
      </c>
      <c r="L6" s="41">
        <v>11</v>
      </c>
      <c r="M6" s="41">
        <v>25</v>
      </c>
    </row>
    <row r="7" spans="1:13" ht="12">
      <c r="A7" s="41" t="s">
        <v>63</v>
      </c>
      <c r="B7" s="41">
        <f>B6+B5*60</f>
        <v>962</v>
      </c>
      <c r="C7" s="41"/>
      <c r="D7" s="41">
        <f aca="true" t="shared" si="0" ref="D7:M7">D6+D5*60</f>
        <v>183</v>
      </c>
      <c r="E7" s="41">
        <f t="shared" si="0"/>
        <v>478</v>
      </c>
      <c r="F7" s="41">
        <f t="shared" si="0"/>
        <v>364</v>
      </c>
      <c r="G7" s="41">
        <f t="shared" si="0"/>
        <v>259</v>
      </c>
      <c r="H7" s="41"/>
      <c r="I7" s="41">
        <f t="shared" si="0"/>
        <v>327</v>
      </c>
      <c r="J7" s="41">
        <f t="shared" si="0"/>
        <v>298</v>
      </c>
      <c r="K7" s="41">
        <f t="shared" si="0"/>
        <v>442</v>
      </c>
      <c r="L7" s="41">
        <f t="shared" si="0"/>
        <v>311</v>
      </c>
      <c r="M7" s="41">
        <f t="shared" si="0"/>
        <v>385</v>
      </c>
    </row>
    <row r="8" spans="1:13" ht="12">
      <c r="A8" s="65" t="s">
        <v>64</v>
      </c>
      <c r="B8" s="65">
        <f>RANK(B7,$B$7:$M$7,1)</f>
        <v>10</v>
      </c>
      <c r="C8" s="65"/>
      <c r="D8" s="65">
        <f>RANK(D7,$B$7:$M$7,1)</f>
        <v>1</v>
      </c>
      <c r="E8" s="65">
        <f>RANK(E7,$B$7:$M$7,1)</f>
        <v>9</v>
      </c>
      <c r="F8" s="65">
        <f>RANK(F7,$B$7:$M$7,1)</f>
        <v>6</v>
      </c>
      <c r="G8" s="65">
        <f>RANK(G7,$B$7:$M$7,1)</f>
        <v>2</v>
      </c>
      <c r="H8" s="65"/>
      <c r="I8" s="65">
        <f>RANK(I7,$B$7:$M$7,1)</f>
        <v>5</v>
      </c>
      <c r="J8" s="65">
        <f>RANK(J7,$B$7:$M$7,1)</f>
        <v>3</v>
      </c>
      <c r="K8" s="65">
        <f>RANK(K7,$B$7:$M$7,1)</f>
        <v>8</v>
      </c>
      <c r="L8" s="65">
        <f>RANK(L7,$B$7:$M$7,1)</f>
        <v>4</v>
      </c>
      <c r="M8" s="65">
        <f>RANK(M7,$B$7:$M$7,1)</f>
        <v>7</v>
      </c>
    </row>
    <row r="9" spans="1:13" ht="12">
      <c r="A9" s="41" t="s">
        <v>65</v>
      </c>
      <c r="B9" s="41">
        <v>2</v>
      </c>
      <c r="C9" s="41"/>
      <c r="D9" s="41">
        <v>20</v>
      </c>
      <c r="E9" s="41">
        <v>2</v>
      </c>
      <c r="F9" s="41">
        <v>4</v>
      </c>
      <c r="G9" s="41">
        <v>16</v>
      </c>
      <c r="H9" s="41"/>
      <c r="I9" s="41">
        <v>4</v>
      </c>
      <c r="J9" s="41">
        <v>12</v>
      </c>
      <c r="K9" s="41">
        <v>4</v>
      </c>
      <c r="L9" s="41">
        <v>8</v>
      </c>
      <c r="M9" s="41">
        <v>4</v>
      </c>
    </row>
    <row r="11" spans="1:2" ht="12">
      <c r="A11" s="80" t="s">
        <v>13</v>
      </c>
      <c r="B11" s="80"/>
    </row>
    <row r="12" spans="1:2" ht="12">
      <c r="A12" s="80"/>
      <c r="B12" s="80"/>
    </row>
    <row r="13" spans="1:13" ht="12">
      <c r="A13" s="41" t="s">
        <v>66</v>
      </c>
      <c r="B13" s="41">
        <v>3.692</v>
      </c>
      <c r="C13" s="41"/>
      <c r="D13" s="41">
        <v>4.716</v>
      </c>
      <c r="E13" s="41">
        <v>3.862</v>
      </c>
      <c r="F13" s="41">
        <v>3.627</v>
      </c>
      <c r="G13" s="41">
        <v>2.893</v>
      </c>
      <c r="H13" s="41"/>
      <c r="I13" s="41">
        <v>3.441</v>
      </c>
      <c r="J13" s="41">
        <v>2.951</v>
      </c>
      <c r="K13" s="41">
        <v>3.388</v>
      </c>
      <c r="L13" s="41">
        <v>3.01</v>
      </c>
      <c r="M13" s="41">
        <v>2.86</v>
      </c>
    </row>
    <row r="14" spans="1:13" ht="12">
      <c r="A14" s="65" t="s">
        <v>64</v>
      </c>
      <c r="B14" s="65">
        <f>RANK(B13,$B$13:$M$13,1)</f>
        <v>8</v>
      </c>
      <c r="C14" s="65" t="e">
        <f aca="true" t="shared" si="1" ref="C14:M14">RANK(C13,$B$13:$M$13,1)</f>
        <v>#N/A</v>
      </c>
      <c r="D14" s="65">
        <f t="shared" si="1"/>
        <v>10</v>
      </c>
      <c r="E14" s="65">
        <f t="shared" si="1"/>
        <v>9</v>
      </c>
      <c r="F14" s="65">
        <f t="shared" si="1"/>
        <v>7</v>
      </c>
      <c r="G14" s="65">
        <f t="shared" si="1"/>
        <v>2</v>
      </c>
      <c r="H14" s="65" t="e">
        <f t="shared" si="1"/>
        <v>#N/A</v>
      </c>
      <c r="I14" s="65">
        <f t="shared" si="1"/>
        <v>6</v>
      </c>
      <c r="J14" s="65">
        <f t="shared" si="1"/>
        <v>3</v>
      </c>
      <c r="K14" s="65">
        <f t="shared" si="1"/>
        <v>5</v>
      </c>
      <c r="L14" s="65">
        <f t="shared" si="1"/>
        <v>4</v>
      </c>
      <c r="M14" s="65">
        <f t="shared" si="1"/>
        <v>1</v>
      </c>
    </row>
    <row r="15" spans="1:13" ht="12">
      <c r="A15" s="41" t="s">
        <v>65</v>
      </c>
      <c r="B15" s="41">
        <v>4</v>
      </c>
      <c r="C15" s="41"/>
      <c r="D15" s="41">
        <v>2</v>
      </c>
      <c r="E15" s="41">
        <v>2</v>
      </c>
      <c r="F15" s="41">
        <v>4</v>
      </c>
      <c r="G15" s="41">
        <v>16</v>
      </c>
      <c r="H15" s="41"/>
      <c r="I15" s="41">
        <v>4</v>
      </c>
      <c r="J15" s="41">
        <v>12</v>
      </c>
      <c r="K15" s="41">
        <v>4</v>
      </c>
      <c r="L15" s="41">
        <v>8</v>
      </c>
      <c r="M15" s="41">
        <v>20</v>
      </c>
    </row>
    <row r="17" spans="1:2" ht="12">
      <c r="A17" s="80" t="s">
        <v>67</v>
      </c>
      <c r="B17" s="80"/>
    </row>
    <row r="18" spans="1:2" ht="12">
      <c r="A18" s="80"/>
      <c r="B18" s="80"/>
    </row>
    <row r="19" spans="1:13" ht="12">
      <c r="A19" s="41" t="s">
        <v>66</v>
      </c>
      <c r="B19" s="41">
        <v>0.255</v>
      </c>
      <c r="C19" s="41"/>
      <c r="D19" s="41">
        <v>0.586</v>
      </c>
      <c r="E19" s="41">
        <v>0.217</v>
      </c>
      <c r="F19" s="41">
        <v>0.198</v>
      </c>
      <c r="G19" s="41">
        <v>0.206</v>
      </c>
      <c r="H19" s="41">
        <v>0.266</v>
      </c>
      <c r="I19" s="41">
        <v>0.257</v>
      </c>
      <c r="J19" s="41">
        <v>0.209</v>
      </c>
      <c r="K19" s="41">
        <v>0.228</v>
      </c>
      <c r="L19" s="41">
        <v>0.194</v>
      </c>
      <c r="M19" s="41">
        <v>0.183</v>
      </c>
    </row>
    <row r="20" spans="1:13" ht="12">
      <c r="A20" s="65" t="s">
        <v>64</v>
      </c>
      <c r="B20" s="65">
        <f>RANK(B19,$B$19:$M$19,1)</f>
        <v>8</v>
      </c>
      <c r="C20" s="65" t="e">
        <f aca="true" t="shared" si="2" ref="C20:M20">RANK(C19,$B$19:$M$19,1)</f>
        <v>#N/A</v>
      </c>
      <c r="D20" s="65">
        <f t="shared" si="2"/>
        <v>11</v>
      </c>
      <c r="E20" s="65">
        <f t="shared" si="2"/>
        <v>6</v>
      </c>
      <c r="F20" s="65">
        <f t="shared" si="2"/>
        <v>3</v>
      </c>
      <c r="G20" s="65">
        <f t="shared" si="2"/>
        <v>4</v>
      </c>
      <c r="H20" s="65">
        <f t="shared" si="2"/>
        <v>10</v>
      </c>
      <c r="I20" s="65">
        <f t="shared" si="2"/>
        <v>9</v>
      </c>
      <c r="J20" s="65">
        <f t="shared" si="2"/>
        <v>5</v>
      </c>
      <c r="K20" s="65">
        <f t="shared" si="2"/>
        <v>7</v>
      </c>
      <c r="L20" s="65">
        <f t="shared" si="2"/>
        <v>2</v>
      </c>
      <c r="M20" s="65">
        <f t="shared" si="2"/>
        <v>1</v>
      </c>
    </row>
    <row r="21" spans="1:13" ht="12">
      <c r="A21" s="41" t="s">
        <v>65</v>
      </c>
      <c r="B21" s="41">
        <v>4</v>
      </c>
      <c r="C21" s="41"/>
      <c r="D21" s="41">
        <v>2</v>
      </c>
      <c r="E21" s="41">
        <v>4</v>
      </c>
      <c r="F21" s="41">
        <v>12</v>
      </c>
      <c r="G21" s="41">
        <v>8</v>
      </c>
      <c r="H21" s="41">
        <v>2</v>
      </c>
      <c r="I21" s="41">
        <v>2</v>
      </c>
      <c r="J21" s="41">
        <v>4</v>
      </c>
      <c r="K21" s="41">
        <v>4</v>
      </c>
      <c r="L21" s="41">
        <v>16</v>
      </c>
      <c r="M21" s="41">
        <v>20</v>
      </c>
    </row>
    <row r="24" spans="2:13" ht="12">
      <c r="B24">
        <f aca="true" t="shared" si="3" ref="B24:L24">AVERAGE(B20,B14)</f>
        <v>8</v>
      </c>
      <c r="C24" t="e">
        <f t="shared" si="3"/>
        <v>#N/A</v>
      </c>
      <c r="D24">
        <f t="shared" si="3"/>
        <v>10.5</v>
      </c>
      <c r="E24">
        <f t="shared" si="3"/>
        <v>7.5</v>
      </c>
      <c r="F24">
        <f t="shared" si="3"/>
        <v>5</v>
      </c>
      <c r="G24">
        <f t="shared" si="3"/>
        <v>3</v>
      </c>
      <c r="H24" t="e">
        <f t="shared" si="3"/>
        <v>#N/A</v>
      </c>
      <c r="I24">
        <f t="shared" si="3"/>
        <v>7.5</v>
      </c>
      <c r="J24">
        <f t="shared" si="3"/>
        <v>4</v>
      </c>
      <c r="K24">
        <f t="shared" si="3"/>
        <v>6</v>
      </c>
      <c r="L24">
        <f t="shared" si="3"/>
        <v>3</v>
      </c>
      <c r="M24">
        <f>AVERAGE(M20,M14)</f>
        <v>1</v>
      </c>
    </row>
  </sheetData>
  <sheetProtection/>
  <mergeCells count="3">
    <mergeCell ref="A1:B2"/>
    <mergeCell ref="A11:B12"/>
    <mergeCell ref="A17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I4" sqref="I4"/>
    </sheetView>
  </sheetViews>
  <sheetFormatPr defaultColWidth="11.421875" defaultRowHeight="12.75"/>
  <sheetData>
    <row r="2" spans="2:13" ht="103.5">
      <c r="B2" s="48" t="s">
        <v>18</v>
      </c>
      <c r="C2" s="48" t="s">
        <v>29</v>
      </c>
      <c r="D2" s="48" t="s">
        <v>19</v>
      </c>
      <c r="E2" s="48" t="s">
        <v>30</v>
      </c>
      <c r="F2" s="48" t="s">
        <v>31</v>
      </c>
      <c r="G2" s="48" t="s">
        <v>32</v>
      </c>
      <c r="H2" s="48" t="s">
        <v>33</v>
      </c>
      <c r="I2" s="48" t="s">
        <v>34</v>
      </c>
      <c r="J2" s="48" t="s">
        <v>36</v>
      </c>
      <c r="K2" s="48" t="s">
        <v>37</v>
      </c>
      <c r="L2" s="48" t="s">
        <v>35</v>
      </c>
      <c r="M2" s="48" t="s">
        <v>43</v>
      </c>
    </row>
    <row r="3" spans="1:13" ht="12">
      <c r="A3" s="41" t="s">
        <v>68</v>
      </c>
      <c r="B3" s="41">
        <v>143</v>
      </c>
      <c r="C3" s="41"/>
      <c r="D3" s="41">
        <v>161</v>
      </c>
      <c r="E3" s="41">
        <v>179</v>
      </c>
      <c r="F3" s="41">
        <v>232</v>
      </c>
      <c r="G3" s="41">
        <v>136</v>
      </c>
      <c r="H3" s="41">
        <v>166</v>
      </c>
      <c r="I3" s="41">
        <v>112</v>
      </c>
      <c r="J3" s="41">
        <v>140</v>
      </c>
      <c r="K3" s="41">
        <v>166</v>
      </c>
      <c r="L3" s="41">
        <v>125</v>
      </c>
      <c r="M3" s="41">
        <v>176</v>
      </c>
    </row>
    <row r="4" spans="1:13" ht="12">
      <c r="A4" s="41" t="s">
        <v>69</v>
      </c>
      <c r="B4" s="41">
        <f>RANK(B3,$B$3:$M$3,1)</f>
        <v>5</v>
      </c>
      <c r="C4" s="41" t="e">
        <f aca="true" t="shared" si="0" ref="C4:M4">RANK(C3,$B$3:$M$3,1)</f>
        <v>#N/A</v>
      </c>
      <c r="D4" s="41">
        <f t="shared" si="0"/>
        <v>6</v>
      </c>
      <c r="E4" s="41">
        <f t="shared" si="0"/>
        <v>10</v>
      </c>
      <c r="F4" s="41">
        <f t="shared" si="0"/>
        <v>11</v>
      </c>
      <c r="G4" s="41">
        <f t="shared" si="0"/>
        <v>3</v>
      </c>
      <c r="H4" s="41">
        <f t="shared" si="0"/>
        <v>7</v>
      </c>
      <c r="I4" s="41">
        <f t="shared" si="0"/>
        <v>1</v>
      </c>
      <c r="J4" s="41">
        <f t="shared" si="0"/>
        <v>4</v>
      </c>
      <c r="K4" s="41">
        <f t="shared" si="0"/>
        <v>7</v>
      </c>
      <c r="L4" s="41">
        <f t="shared" si="0"/>
        <v>2</v>
      </c>
      <c r="M4" s="41">
        <f t="shared" si="0"/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 ZAIDI</dc:creator>
  <cp:keywords/>
  <dc:description/>
  <cp:lastModifiedBy>fred</cp:lastModifiedBy>
  <cp:lastPrinted>2019-05-15T16:31:46Z</cp:lastPrinted>
  <dcterms:created xsi:type="dcterms:W3CDTF">2019-05-12T11:48:35Z</dcterms:created>
  <dcterms:modified xsi:type="dcterms:W3CDTF">2019-05-21T10:04:17Z</dcterms:modified>
  <cp:category/>
  <cp:version/>
  <cp:contentType/>
  <cp:contentStatus/>
</cp:coreProperties>
</file>