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580" windowHeight="6540" tabRatio="251" activeTab="2"/>
  </bookViews>
  <sheets>
    <sheet name="Distance" sheetId="1" r:id="rId1"/>
    <sheet name="Temps" sheetId="2" r:id="rId2"/>
    <sheet name="Carrés" sheetId="3" r:id="rId3"/>
  </sheets>
  <definedNames/>
  <calcPr fullCalcOnLoad="1"/>
</workbook>
</file>

<file path=xl/sharedStrings.xml><?xml version="1.0" encoding="utf-8"?>
<sst xmlns="http://schemas.openxmlformats.org/spreadsheetml/2006/main" count="155" uniqueCount="36">
  <si>
    <t xml:space="preserve"> </t>
  </si>
  <si>
    <t>tours</t>
  </si>
  <si>
    <t>borne(s)</t>
  </si>
  <si>
    <t>km/h</t>
  </si>
  <si>
    <t>mètres</t>
  </si>
  <si>
    <t>minutes</t>
  </si>
  <si>
    <t>allures :</t>
  </si>
  <si>
    <t>distance parcourue :</t>
  </si>
  <si>
    <t>nbre de tours + bornes :</t>
  </si>
  <si>
    <t>min</t>
  </si>
  <si>
    <t>sec</t>
  </si>
  <si>
    <t>TABLEAU DE CALCUL DES CONTRATS-DISTANCE :</t>
  </si>
  <si>
    <t>TABLEAU DE CALCUL DES CONTRATS-TEMPS :</t>
  </si>
  <si>
    <t>Tours de :</t>
  </si>
  <si>
    <t>Contrat de:</t>
  </si>
  <si>
    <t>bornes de</t>
  </si>
  <si>
    <t>Contrat-distance de</t>
  </si>
  <si>
    <t>Allures :</t>
  </si>
  <si>
    <t>sur un circuit de</t>
  </si>
  <si>
    <t>ECOLE
CLASSE</t>
  </si>
  <si>
    <t>DATE</t>
  </si>
  <si>
    <t>Temps au tour en min/sec :</t>
  </si>
  <si>
    <t>Repères de
temps moyen en min/sec :</t>
  </si>
  <si>
    <t>Allures 
moyennes :</t>
  </si>
  <si>
    <t>Temps 
aux 50 mètres 
en sec :</t>
  </si>
  <si>
    <t>vit/min :</t>
  </si>
  <si>
    <r>
      <rPr>
        <b/>
        <sz val="10"/>
        <color indexed="10"/>
        <rFont val="Arial"/>
        <family val="2"/>
      </rPr>
      <t>Pour pouvoir réutiliser le tableur</t>
    </r>
    <r>
      <rPr>
        <sz val="10"/>
        <color indexed="10"/>
        <rFont val="Arial"/>
        <family val="2"/>
      </rPr>
      <t xml:space="preserve">:
1- ne pas enregistrer en cours d'ouverture
2- ne pas enregistrer à la fermeture
3- ou alors ''enregistrer sous'' un autre nom pour sauvegarder un tableau produit </t>
    </r>
  </si>
  <si>
    <t>TABLEAU DE CONSTRUCTION DES CARRES DE COURSE :</t>
  </si>
  <si>
    <t>Longueur de base :</t>
  </si>
  <si>
    <t>Largeur du carré de course selon la vitesse :</t>
  </si>
  <si>
    <t>6 km/h
50m/30s</t>
  </si>
  <si>
    <t>7 km/h
58m/30s</t>
  </si>
  <si>
    <t>8 km/h
66m/30s</t>
  </si>
  <si>
    <t>10 km/h
83m/30s</t>
  </si>
  <si>
    <t>11 km/h
91m/30s</t>
  </si>
  <si>
    <t>9 km/h
75m/30s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</si>
</sst>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h:mm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</numFmts>
  <fonts count="43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1" fontId="2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40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Border="1" applyAlignment="1">
      <alignment/>
    </xf>
    <xf numFmtId="0" fontId="41" fillId="35" borderId="10" xfId="0" applyFont="1" applyFill="1" applyBorder="1" applyAlignment="1">
      <alignment horizontal="right"/>
    </xf>
    <xf numFmtId="1" fontId="41" fillId="0" borderId="10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40" fillId="0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2" fillId="0" borderId="19" xfId="0" applyFont="1" applyBorder="1" applyAlignment="1">
      <alignment horizontal="center" wrapText="1"/>
    </xf>
    <xf numFmtId="0" fontId="42" fillId="0" borderId="20" xfId="0" applyFont="1" applyBorder="1" applyAlignment="1">
      <alignment horizontal="center" wrapText="1"/>
    </xf>
    <xf numFmtId="0" fontId="42" fillId="0" borderId="14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15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5" fontId="0" fillId="0" borderId="10" xfId="0" applyNumberFormat="1" applyBorder="1" applyAlignment="1">
      <alignment horizontal="center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133350</xdr:rowOff>
    </xdr:from>
    <xdr:to>
      <xdr:col>5</xdr:col>
      <xdr:colOff>9525</xdr:colOff>
      <xdr:row>0</xdr:row>
      <xdr:rowOff>800100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33350"/>
          <a:ext cx="2505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6</xdr:col>
      <xdr:colOff>552450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400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6</xdr:col>
      <xdr:colOff>552450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25431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9"/>
  <sheetViews>
    <sheetView zoomScalePageLayoutView="0" workbookViewId="0" topLeftCell="A1">
      <selection activeCell="B3" sqref="B3:H3"/>
    </sheetView>
  </sheetViews>
  <sheetFormatPr defaultColWidth="11.421875" defaultRowHeight="12.75"/>
  <cols>
    <col min="1" max="1" width="17.7109375" style="0" customWidth="1"/>
    <col min="2" max="3" width="6.28125" style="0" customWidth="1"/>
    <col min="4" max="4" width="5.00390625" style="1" customWidth="1"/>
    <col min="5" max="5" width="6.140625" style="0" customWidth="1"/>
    <col min="6" max="6" width="5.8515625" style="0" customWidth="1"/>
    <col min="7" max="7" width="5.7109375" style="0" customWidth="1"/>
    <col min="8" max="8" width="9.00390625" style="0" customWidth="1"/>
    <col min="9" max="9" width="1.421875" style="0" customWidth="1"/>
    <col min="10" max="10" width="0.9921875" style="0" customWidth="1"/>
  </cols>
  <sheetData>
    <row r="1" ht="69" customHeight="1"/>
    <row r="2" spans="1:8" ht="36" customHeight="1">
      <c r="A2" s="22" t="s">
        <v>19</v>
      </c>
      <c r="B2" s="48"/>
      <c r="C2" s="49"/>
      <c r="D2" s="49"/>
      <c r="E2" s="49"/>
      <c r="F2" s="49"/>
      <c r="G2" s="49"/>
      <c r="H2" s="50"/>
    </row>
    <row r="3" spans="1:8" ht="36" customHeight="1">
      <c r="A3" s="23" t="s">
        <v>20</v>
      </c>
      <c r="B3" s="48"/>
      <c r="C3" s="49"/>
      <c r="D3" s="49"/>
      <c r="E3" s="49"/>
      <c r="F3" s="49"/>
      <c r="G3" s="49"/>
      <c r="H3" s="50"/>
    </row>
    <row r="4" spans="2:7" ht="13.5" customHeight="1">
      <c r="B4" s="55"/>
      <c r="C4" s="55"/>
      <c r="D4" s="55"/>
      <c r="E4" s="55"/>
      <c r="F4" s="55"/>
      <c r="G4" s="55"/>
    </row>
    <row r="5" spans="1:8" ht="12.75">
      <c r="A5" s="9" t="s">
        <v>11</v>
      </c>
      <c r="G5" s="58" t="s">
        <v>26</v>
      </c>
      <c r="H5" s="59"/>
    </row>
    <row r="6" spans="4:8" ht="12.75">
      <c r="D6" s="32">
        <f>B7/50</f>
        <v>0</v>
      </c>
      <c r="G6" s="60"/>
      <c r="H6" s="61"/>
    </row>
    <row r="7" spans="1:11" ht="12.75" customHeight="1">
      <c r="A7" s="19" t="s">
        <v>16</v>
      </c>
      <c r="B7" s="14"/>
      <c r="C7" s="4" t="s">
        <v>4</v>
      </c>
      <c r="G7" s="60"/>
      <c r="H7" s="61"/>
      <c r="J7" s="1">
        <f>I22/60</f>
        <v>0</v>
      </c>
      <c r="K7" s="16"/>
    </row>
    <row r="8" spans="1:10" ht="12.75">
      <c r="A8" s="20"/>
      <c r="C8" s="4"/>
      <c r="G8" s="60"/>
      <c r="H8" s="61"/>
      <c r="J8" s="1">
        <f>I23/60</f>
        <v>0</v>
      </c>
    </row>
    <row r="9" spans="1:10" ht="12.75">
      <c r="A9" s="19" t="s">
        <v>18</v>
      </c>
      <c r="B9" s="14"/>
      <c r="C9" s="4" t="s">
        <v>4</v>
      </c>
      <c r="D9" s="33">
        <f>B9/50</f>
        <v>0</v>
      </c>
      <c r="G9" s="60"/>
      <c r="H9" s="61"/>
      <c r="J9" s="1">
        <f>I24/60</f>
        <v>0</v>
      </c>
    </row>
    <row r="10" spans="1:10" ht="12.75">
      <c r="A10" s="4"/>
      <c r="E10" t="s">
        <v>0</v>
      </c>
      <c r="G10" s="60"/>
      <c r="H10" s="61"/>
      <c r="J10" s="1">
        <f>I25/60</f>
        <v>0</v>
      </c>
    </row>
    <row r="11" spans="1:10" ht="30.75" customHeight="1">
      <c r="A11" s="53" t="s">
        <v>22</v>
      </c>
      <c r="B11" s="56"/>
      <c r="C11" s="56"/>
      <c r="D11" s="57"/>
      <c r="E11" s="53" t="s">
        <v>23</v>
      </c>
      <c r="F11" s="54"/>
      <c r="G11" s="60"/>
      <c r="H11" s="61"/>
      <c r="J11" s="1"/>
    </row>
    <row r="12" spans="1:10" ht="12.75">
      <c r="A12" s="36">
        <f>INT(J7)</f>
        <v>0</v>
      </c>
      <c r="B12" s="25" t="s">
        <v>9</v>
      </c>
      <c r="C12" s="38">
        <f>(J7-A12)*60</f>
        <v>0</v>
      </c>
      <c r="D12" s="24" t="s">
        <v>10</v>
      </c>
      <c r="E12" s="37">
        <v>6</v>
      </c>
      <c r="F12" s="39" t="s">
        <v>3</v>
      </c>
      <c r="G12" s="60"/>
      <c r="H12" s="61"/>
      <c r="J12" s="1"/>
    </row>
    <row r="13" spans="1:10" ht="12.75">
      <c r="A13" s="36">
        <f>INT(J8)</f>
        <v>0</v>
      </c>
      <c r="B13" s="25" t="s">
        <v>9</v>
      </c>
      <c r="C13" s="38">
        <f>(J8-A13)*60</f>
        <v>0</v>
      </c>
      <c r="D13" s="24" t="s">
        <v>10</v>
      </c>
      <c r="E13" s="37">
        <v>7</v>
      </c>
      <c r="F13" s="39" t="s">
        <v>3</v>
      </c>
      <c r="G13" s="60"/>
      <c r="H13" s="61"/>
      <c r="J13" s="1"/>
    </row>
    <row r="14" spans="1:10" ht="12.75">
      <c r="A14" s="36">
        <f>INT(J9)</f>
        <v>0</v>
      </c>
      <c r="B14" s="25" t="s">
        <v>9</v>
      </c>
      <c r="C14" s="38">
        <f>(J9-A14)*60</f>
        <v>0</v>
      </c>
      <c r="D14" s="24" t="s">
        <v>10</v>
      </c>
      <c r="E14" s="37">
        <v>8</v>
      </c>
      <c r="F14" s="39" t="s">
        <v>3</v>
      </c>
      <c r="G14" s="60"/>
      <c r="H14" s="61"/>
      <c r="J14" s="1"/>
    </row>
    <row r="15" spans="1:10" ht="12.75">
      <c r="A15" s="36">
        <f>INT(J10)</f>
        <v>0</v>
      </c>
      <c r="B15" s="25" t="s">
        <v>9</v>
      </c>
      <c r="C15" s="38">
        <f>(J10-A15)*60</f>
        <v>0</v>
      </c>
      <c r="D15" s="24" t="s">
        <v>10</v>
      </c>
      <c r="E15" s="37">
        <v>9</v>
      </c>
      <c r="F15" s="39" t="s">
        <v>3</v>
      </c>
      <c r="G15" s="60"/>
      <c r="H15" s="61"/>
      <c r="J15" s="1"/>
    </row>
    <row r="16" spans="1:10" ht="12.75">
      <c r="A16" s="36">
        <f>INT(J20)</f>
        <v>0</v>
      </c>
      <c r="B16" s="25" t="s">
        <v>9</v>
      </c>
      <c r="C16" s="38">
        <f>(J20-A16)*60</f>
        <v>0</v>
      </c>
      <c r="D16" s="24" t="s">
        <v>10</v>
      </c>
      <c r="E16" s="37">
        <v>10</v>
      </c>
      <c r="F16" s="39" t="s">
        <v>3</v>
      </c>
      <c r="G16" s="60"/>
      <c r="H16" s="61"/>
      <c r="J16" s="1"/>
    </row>
    <row r="17" spans="1:10" ht="12.75">
      <c r="A17" s="36">
        <f>INT(J21)</f>
        <v>0</v>
      </c>
      <c r="B17" s="25" t="s">
        <v>9</v>
      </c>
      <c r="C17" s="38">
        <f>(J21-A17)*60</f>
        <v>0</v>
      </c>
      <c r="D17" s="24" t="s">
        <v>10</v>
      </c>
      <c r="E17" s="37">
        <v>11</v>
      </c>
      <c r="F17" s="39" t="s">
        <v>3</v>
      </c>
      <c r="G17" s="60"/>
      <c r="H17" s="61"/>
      <c r="J17" s="1"/>
    </row>
    <row r="18" spans="1:10" ht="12.75">
      <c r="A18" s="36">
        <f>INT(J22)</f>
        <v>0</v>
      </c>
      <c r="B18" s="25" t="s">
        <v>9</v>
      </c>
      <c r="C18" s="38">
        <f>(J22-A18)*60</f>
        <v>0</v>
      </c>
      <c r="D18" s="24" t="s">
        <v>10</v>
      </c>
      <c r="E18" s="37">
        <v>12</v>
      </c>
      <c r="F18" s="39" t="s">
        <v>3</v>
      </c>
      <c r="G18" s="60"/>
      <c r="H18" s="61"/>
      <c r="J18" s="1"/>
    </row>
    <row r="19" spans="1:10" ht="12.75">
      <c r="A19" s="36">
        <f>INT(J23)</f>
        <v>0</v>
      </c>
      <c r="B19" s="25" t="s">
        <v>9</v>
      </c>
      <c r="C19" s="38">
        <f>(J23-A19)*60</f>
        <v>0</v>
      </c>
      <c r="D19" s="24" t="s">
        <v>10</v>
      </c>
      <c r="E19" s="37">
        <v>13</v>
      </c>
      <c r="F19" s="39" t="s">
        <v>3</v>
      </c>
      <c r="G19" s="62"/>
      <c r="H19" s="63"/>
      <c r="J19" s="1"/>
    </row>
    <row r="20" ht="12.75">
      <c r="J20" s="1">
        <f>I26/60</f>
        <v>0</v>
      </c>
    </row>
    <row r="21" spans="1:10" ht="39.75" customHeight="1">
      <c r="A21" s="28" t="s">
        <v>24</v>
      </c>
      <c r="B21" s="51" t="s">
        <v>17</v>
      </c>
      <c r="C21" s="52"/>
      <c r="D21" s="29"/>
      <c r="E21" s="30" t="s">
        <v>21</v>
      </c>
      <c r="F21" s="31"/>
      <c r="G21" s="31"/>
      <c r="H21" s="31"/>
      <c r="J21" s="1">
        <f>I27/60</f>
        <v>0</v>
      </c>
    </row>
    <row r="22" spans="1:10" ht="12.75">
      <c r="A22" s="7">
        <v>30</v>
      </c>
      <c r="B22" s="10">
        <v>6</v>
      </c>
      <c r="C22" s="2" t="s">
        <v>3</v>
      </c>
      <c r="D22" s="33">
        <f>$D$9*A22</f>
        <v>0</v>
      </c>
      <c r="E22" s="3">
        <f>INT(D22/60)</f>
        <v>0</v>
      </c>
      <c r="F22" s="12" t="s">
        <v>9</v>
      </c>
      <c r="G22" s="15">
        <f>((D22/60)-E22)*60</f>
        <v>0</v>
      </c>
      <c r="H22" s="13" t="s">
        <v>10</v>
      </c>
      <c r="I22" s="11">
        <f aca="true" t="shared" si="0" ref="I22:I29">$D$6*A22</f>
        <v>0</v>
      </c>
      <c r="J22" s="1">
        <f>I28/60</f>
        <v>0</v>
      </c>
    </row>
    <row r="23" spans="1:10" ht="12.75">
      <c r="A23" s="7">
        <v>26</v>
      </c>
      <c r="B23" s="10">
        <v>7</v>
      </c>
      <c r="C23" s="2" t="s">
        <v>3</v>
      </c>
      <c r="D23" s="33">
        <f>$D$9*A23</f>
        <v>0</v>
      </c>
      <c r="E23" s="3">
        <f>INT(D23/60)</f>
        <v>0</v>
      </c>
      <c r="F23" s="12" t="s">
        <v>9</v>
      </c>
      <c r="G23" s="15">
        <f>((D23/60)-E23)*60</f>
        <v>0</v>
      </c>
      <c r="H23" s="13" t="s">
        <v>10</v>
      </c>
      <c r="I23" s="11">
        <f t="shared" si="0"/>
        <v>0</v>
      </c>
      <c r="J23" s="1">
        <f>I29/60</f>
        <v>0</v>
      </c>
    </row>
    <row r="24" spans="1:9" ht="12.75">
      <c r="A24" s="7">
        <v>23</v>
      </c>
      <c r="B24" s="10">
        <v>8</v>
      </c>
      <c r="C24" s="2" t="s">
        <v>3</v>
      </c>
      <c r="D24" s="33">
        <f aca="true" t="shared" si="1" ref="D24:D29">$D$9*A24</f>
        <v>0</v>
      </c>
      <c r="E24" s="3">
        <f aca="true" t="shared" si="2" ref="E24:E29">INT(D24/60)</f>
        <v>0</v>
      </c>
      <c r="F24" s="12" t="s">
        <v>9</v>
      </c>
      <c r="G24" s="15">
        <f aca="true" t="shared" si="3" ref="G24:G29">((D24/60)-E24)*60</f>
        <v>0</v>
      </c>
      <c r="H24" s="13" t="s">
        <v>10</v>
      </c>
      <c r="I24" s="11">
        <f t="shared" si="0"/>
        <v>0</v>
      </c>
    </row>
    <row r="25" spans="1:9" ht="12.75">
      <c r="A25" s="7">
        <v>20</v>
      </c>
      <c r="B25" s="10">
        <v>9</v>
      </c>
      <c r="C25" s="2" t="s">
        <v>3</v>
      </c>
      <c r="D25" s="33">
        <f t="shared" si="1"/>
        <v>0</v>
      </c>
      <c r="E25" s="3">
        <f t="shared" si="2"/>
        <v>0</v>
      </c>
      <c r="F25" s="12" t="s">
        <v>9</v>
      </c>
      <c r="G25" s="15">
        <f t="shared" si="3"/>
        <v>0</v>
      </c>
      <c r="H25" s="13" t="s">
        <v>10</v>
      </c>
      <c r="I25" s="11">
        <f t="shared" si="0"/>
        <v>0</v>
      </c>
    </row>
    <row r="26" spans="1:9" ht="12.75">
      <c r="A26" s="7">
        <v>18</v>
      </c>
      <c r="B26" s="10">
        <v>10</v>
      </c>
      <c r="C26" s="2" t="s">
        <v>3</v>
      </c>
      <c r="D26" s="33">
        <f t="shared" si="1"/>
        <v>0</v>
      </c>
      <c r="E26" s="3">
        <f t="shared" si="2"/>
        <v>0</v>
      </c>
      <c r="F26" s="12" t="s">
        <v>9</v>
      </c>
      <c r="G26" s="15">
        <f t="shared" si="3"/>
        <v>0</v>
      </c>
      <c r="H26" s="13" t="s">
        <v>10</v>
      </c>
      <c r="I26" s="11">
        <f t="shared" si="0"/>
        <v>0</v>
      </c>
    </row>
    <row r="27" spans="1:9" ht="12.75">
      <c r="A27" s="7">
        <v>17</v>
      </c>
      <c r="B27" s="10">
        <v>11</v>
      </c>
      <c r="C27" s="2" t="s">
        <v>3</v>
      </c>
      <c r="D27" s="33">
        <f t="shared" si="1"/>
        <v>0</v>
      </c>
      <c r="E27" s="3">
        <f t="shared" si="2"/>
        <v>0</v>
      </c>
      <c r="F27" s="12" t="s">
        <v>9</v>
      </c>
      <c r="G27" s="15">
        <f t="shared" si="3"/>
        <v>0</v>
      </c>
      <c r="H27" s="13" t="s">
        <v>10</v>
      </c>
      <c r="I27" s="11">
        <f t="shared" si="0"/>
        <v>0</v>
      </c>
    </row>
    <row r="28" spans="1:9" ht="12.75">
      <c r="A28" s="7">
        <v>15</v>
      </c>
      <c r="B28" s="10">
        <v>12</v>
      </c>
      <c r="C28" s="2" t="s">
        <v>3</v>
      </c>
      <c r="D28" s="33">
        <f t="shared" si="1"/>
        <v>0</v>
      </c>
      <c r="E28" s="3">
        <f t="shared" si="2"/>
        <v>0</v>
      </c>
      <c r="F28" s="12" t="s">
        <v>9</v>
      </c>
      <c r="G28" s="15">
        <f t="shared" si="3"/>
        <v>0</v>
      </c>
      <c r="H28" s="13" t="s">
        <v>10</v>
      </c>
      <c r="I28" s="11">
        <f t="shared" si="0"/>
        <v>0</v>
      </c>
    </row>
    <row r="29" spans="1:9" ht="12.75">
      <c r="A29" s="7">
        <v>13</v>
      </c>
      <c r="B29" s="10">
        <v>13</v>
      </c>
      <c r="C29" s="2" t="s">
        <v>3</v>
      </c>
      <c r="D29" s="33">
        <f t="shared" si="1"/>
        <v>0</v>
      </c>
      <c r="E29" s="3">
        <f t="shared" si="2"/>
        <v>0</v>
      </c>
      <c r="F29" s="12" t="s">
        <v>9</v>
      </c>
      <c r="G29" s="15">
        <f t="shared" si="3"/>
        <v>0</v>
      </c>
      <c r="H29" s="13" t="s">
        <v>10</v>
      </c>
      <c r="I29" s="11">
        <f t="shared" si="0"/>
        <v>0</v>
      </c>
    </row>
    <row r="30" spans="2:9" ht="12.75">
      <c r="B30" s="6"/>
      <c r="D30"/>
      <c r="I30" s="1">
        <f>C30/60</f>
        <v>0</v>
      </c>
    </row>
    <row r="31" spans="9:10" ht="26.25" customHeight="1">
      <c r="I31" s="26"/>
      <c r="J31" s="27"/>
    </row>
    <row r="32" spans="4:9" ht="12.75">
      <c r="D32" s="21"/>
      <c r="I32" s="8"/>
    </row>
    <row r="33" spans="4:9" ht="12.75">
      <c r="D33" s="21"/>
      <c r="I33" s="8"/>
    </row>
    <row r="34" spans="4:9" ht="12.75">
      <c r="D34" s="21"/>
      <c r="I34" s="8"/>
    </row>
    <row r="35" spans="4:9" ht="12.75">
      <c r="D35" s="21"/>
      <c r="I35" s="8"/>
    </row>
    <row r="36" spans="4:9" ht="12.75">
      <c r="D36" s="21"/>
      <c r="I36" s="8"/>
    </row>
    <row r="37" spans="4:9" ht="12.75">
      <c r="D37" s="21"/>
      <c r="I37" s="8"/>
    </row>
    <row r="38" spans="4:9" ht="12.75">
      <c r="D38" s="21"/>
      <c r="I38" s="8"/>
    </row>
    <row r="39" spans="4:9" ht="12.75">
      <c r="D39" s="21"/>
      <c r="I39" s="8"/>
    </row>
  </sheetData>
  <sheetProtection/>
  <mergeCells count="7">
    <mergeCell ref="B2:H2"/>
    <mergeCell ref="B3:H3"/>
    <mergeCell ref="B21:C21"/>
    <mergeCell ref="E11:F11"/>
    <mergeCell ref="B4:G4"/>
    <mergeCell ref="A11:D11"/>
    <mergeCell ref="G5:H19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3">
      <selection activeCell="E3" sqref="E3:J3"/>
    </sheetView>
  </sheetViews>
  <sheetFormatPr defaultColWidth="11.421875" defaultRowHeight="12.75"/>
  <cols>
    <col min="1" max="2" width="2.28125" style="0" customWidth="1"/>
    <col min="3" max="3" width="2.140625" style="0" customWidth="1"/>
    <col min="4" max="4" width="5.00390625" style="0" customWidth="1"/>
    <col min="5" max="5" width="10.57421875" style="0" customWidth="1"/>
    <col min="6" max="6" width="6.57421875" style="0" customWidth="1"/>
    <col min="7" max="7" width="8.421875" style="0" customWidth="1"/>
    <col min="8" max="8" width="6.57421875" style="0" customWidth="1"/>
    <col min="9" max="9" width="7.28125" style="0" customWidth="1"/>
    <col min="10" max="10" width="4.7109375" style="0" customWidth="1"/>
    <col min="11" max="11" width="5.7109375" style="0" customWidth="1"/>
    <col min="12" max="12" width="7.28125" style="0" customWidth="1"/>
    <col min="14" max="14" width="8.7109375" style="0" customWidth="1"/>
  </cols>
  <sheetData>
    <row r="1" spans="12:13" ht="61.5" customHeight="1">
      <c r="L1" s="64" t="s">
        <v>26</v>
      </c>
      <c r="M1" s="65"/>
    </row>
    <row r="2" spans="1:13" ht="44.25" customHeight="1">
      <c r="A2" s="70" t="s">
        <v>19</v>
      </c>
      <c r="B2" s="71"/>
      <c r="C2" s="71"/>
      <c r="D2" s="71"/>
      <c r="E2" s="72"/>
      <c r="F2" s="73"/>
      <c r="G2" s="73"/>
      <c r="H2" s="73"/>
      <c r="I2" s="73"/>
      <c r="J2" s="73"/>
      <c r="L2" s="66"/>
      <c r="M2" s="67"/>
    </row>
    <row r="3" spans="1:13" ht="44.25" customHeight="1">
      <c r="A3" s="71" t="s">
        <v>20</v>
      </c>
      <c r="B3" s="71"/>
      <c r="C3" s="71"/>
      <c r="D3" s="71"/>
      <c r="E3" s="74"/>
      <c r="F3" s="73"/>
      <c r="G3" s="73"/>
      <c r="H3" s="73"/>
      <c r="I3" s="73"/>
      <c r="J3" s="73"/>
      <c r="L3" s="68"/>
      <c r="M3" s="69"/>
    </row>
    <row r="4" ht="6" customHeight="1"/>
    <row r="5" ht="12.75">
      <c r="C5" s="9" t="s">
        <v>12</v>
      </c>
    </row>
    <row r="7" spans="2:12" ht="12.75">
      <c r="B7" s="8"/>
      <c r="C7" s="8"/>
      <c r="D7" s="8"/>
      <c r="E7" s="17" t="s">
        <v>13</v>
      </c>
      <c r="F7" s="14"/>
      <c r="G7" s="17" t="s">
        <v>4</v>
      </c>
      <c r="H7" s="17"/>
      <c r="I7" s="17"/>
      <c r="J7" s="4"/>
      <c r="K7" s="4"/>
      <c r="L7" s="4"/>
    </row>
    <row r="8" spans="5:12" ht="12.75">
      <c r="E8" s="4"/>
      <c r="F8" s="4"/>
      <c r="G8" s="4"/>
      <c r="H8" s="4"/>
      <c r="I8" s="17" t="s">
        <v>15</v>
      </c>
      <c r="J8" s="17"/>
      <c r="K8" s="18"/>
      <c r="L8" s="4" t="s">
        <v>4</v>
      </c>
    </row>
    <row r="9" spans="2:12" ht="12.75">
      <c r="B9" s="8"/>
      <c r="C9" s="8"/>
      <c r="D9" s="8"/>
      <c r="E9" s="17" t="s">
        <v>14</v>
      </c>
      <c r="F9" s="14"/>
      <c r="G9" s="17" t="s">
        <v>5</v>
      </c>
      <c r="H9" s="17"/>
      <c r="I9" s="17"/>
      <c r="J9" s="17"/>
      <c r="K9" s="17"/>
      <c r="L9" s="4"/>
    </row>
    <row r="11" spans="2:12" ht="12.75">
      <c r="B11" s="34" t="s">
        <v>25</v>
      </c>
      <c r="C11" s="34"/>
      <c r="D11" s="75" t="s">
        <v>8</v>
      </c>
      <c r="E11" s="75"/>
      <c r="F11" s="75"/>
      <c r="G11" s="75"/>
      <c r="H11" s="75" t="s">
        <v>7</v>
      </c>
      <c r="I11" s="75"/>
      <c r="J11" s="75"/>
      <c r="K11" s="76" t="s">
        <v>6</v>
      </c>
      <c r="L11" s="77"/>
    </row>
    <row r="12" spans="2:12" ht="12.75">
      <c r="B12" s="34">
        <v>100</v>
      </c>
      <c r="C12" s="34"/>
      <c r="D12" s="5" t="e">
        <f aca="true" t="shared" si="0" ref="D12:D26">INT(H12/$F$7)</f>
        <v>#DIV/0!</v>
      </c>
      <c r="E12" s="25" t="s">
        <v>1</v>
      </c>
      <c r="F12" s="3" t="e">
        <f aca="true" t="shared" si="1" ref="F12:F26">INT((((H12/$F$7)-D12)*$F$7)/$K$8)</f>
        <v>#DIV/0!</v>
      </c>
      <c r="G12" s="24" t="s">
        <v>2</v>
      </c>
      <c r="H12" s="36">
        <f aca="true" t="shared" si="2" ref="H12:H26">B12*$F$9</f>
        <v>0</v>
      </c>
      <c r="I12" s="76" t="s">
        <v>4</v>
      </c>
      <c r="J12" s="77"/>
      <c r="K12" s="35">
        <v>6</v>
      </c>
      <c r="L12" s="24" t="s">
        <v>3</v>
      </c>
    </row>
    <row r="13" spans="2:12" ht="12.75">
      <c r="B13" s="34">
        <v>108</v>
      </c>
      <c r="C13" s="34"/>
      <c r="D13" s="5" t="e">
        <f t="shared" si="0"/>
        <v>#DIV/0!</v>
      </c>
      <c r="E13" s="25" t="s">
        <v>1</v>
      </c>
      <c r="F13" s="3" t="e">
        <f t="shared" si="1"/>
        <v>#DIV/0!</v>
      </c>
      <c r="G13" s="24" t="s">
        <v>2</v>
      </c>
      <c r="H13" s="36">
        <f t="shared" si="2"/>
        <v>0</v>
      </c>
      <c r="I13" s="76" t="s">
        <v>4</v>
      </c>
      <c r="J13" s="77"/>
      <c r="K13" s="35">
        <v>6.5</v>
      </c>
      <c r="L13" s="24" t="s">
        <v>3</v>
      </c>
    </row>
    <row r="14" spans="2:12" ht="12.75">
      <c r="B14" s="34">
        <v>115</v>
      </c>
      <c r="C14" s="34"/>
      <c r="D14" s="5" t="e">
        <f t="shared" si="0"/>
        <v>#DIV/0!</v>
      </c>
      <c r="E14" s="25" t="s">
        <v>1</v>
      </c>
      <c r="F14" s="3" t="e">
        <f t="shared" si="1"/>
        <v>#DIV/0!</v>
      </c>
      <c r="G14" s="24" t="s">
        <v>2</v>
      </c>
      <c r="H14" s="36">
        <f t="shared" si="2"/>
        <v>0</v>
      </c>
      <c r="I14" s="76" t="s">
        <v>4</v>
      </c>
      <c r="J14" s="77"/>
      <c r="K14" s="35">
        <v>7</v>
      </c>
      <c r="L14" s="24" t="s">
        <v>3</v>
      </c>
    </row>
    <row r="15" spans="2:12" ht="12.75">
      <c r="B15" s="34">
        <v>125</v>
      </c>
      <c r="C15" s="34"/>
      <c r="D15" s="5" t="e">
        <f t="shared" si="0"/>
        <v>#DIV/0!</v>
      </c>
      <c r="E15" s="25" t="s">
        <v>1</v>
      </c>
      <c r="F15" s="3" t="e">
        <f t="shared" si="1"/>
        <v>#DIV/0!</v>
      </c>
      <c r="G15" s="24" t="s">
        <v>2</v>
      </c>
      <c r="H15" s="36">
        <f t="shared" si="2"/>
        <v>0</v>
      </c>
      <c r="I15" s="76" t="s">
        <v>4</v>
      </c>
      <c r="J15" s="77"/>
      <c r="K15" s="35">
        <v>7.5</v>
      </c>
      <c r="L15" s="24" t="s">
        <v>3</v>
      </c>
    </row>
    <row r="16" spans="2:12" ht="12.75">
      <c r="B16" s="34">
        <v>135</v>
      </c>
      <c r="C16" s="34"/>
      <c r="D16" s="5" t="e">
        <f t="shared" si="0"/>
        <v>#DIV/0!</v>
      </c>
      <c r="E16" s="25" t="s">
        <v>1</v>
      </c>
      <c r="F16" s="3" t="e">
        <f t="shared" si="1"/>
        <v>#DIV/0!</v>
      </c>
      <c r="G16" s="24" t="s">
        <v>2</v>
      </c>
      <c r="H16" s="36">
        <f t="shared" si="2"/>
        <v>0</v>
      </c>
      <c r="I16" s="76" t="s">
        <v>4</v>
      </c>
      <c r="J16" s="77"/>
      <c r="K16" s="35">
        <v>8</v>
      </c>
      <c r="L16" s="24" t="s">
        <v>3</v>
      </c>
    </row>
    <row r="17" spans="2:12" ht="12.75">
      <c r="B17" s="34">
        <v>142</v>
      </c>
      <c r="C17" s="34"/>
      <c r="D17" s="5" t="e">
        <f t="shared" si="0"/>
        <v>#DIV/0!</v>
      </c>
      <c r="E17" s="25" t="s">
        <v>1</v>
      </c>
      <c r="F17" s="3" t="e">
        <f t="shared" si="1"/>
        <v>#DIV/0!</v>
      </c>
      <c r="G17" s="24" t="s">
        <v>2</v>
      </c>
      <c r="H17" s="36">
        <f t="shared" si="2"/>
        <v>0</v>
      </c>
      <c r="I17" s="76" t="s">
        <v>4</v>
      </c>
      <c r="J17" s="77"/>
      <c r="K17" s="35">
        <v>8.5</v>
      </c>
      <c r="L17" s="24" t="s">
        <v>3</v>
      </c>
    </row>
    <row r="18" spans="2:12" ht="12.75">
      <c r="B18" s="34">
        <v>150</v>
      </c>
      <c r="C18" s="34"/>
      <c r="D18" s="5" t="e">
        <f t="shared" si="0"/>
        <v>#DIV/0!</v>
      </c>
      <c r="E18" s="25" t="s">
        <v>1</v>
      </c>
      <c r="F18" s="3" t="e">
        <f t="shared" si="1"/>
        <v>#DIV/0!</v>
      </c>
      <c r="G18" s="24" t="s">
        <v>2</v>
      </c>
      <c r="H18" s="36">
        <f t="shared" si="2"/>
        <v>0</v>
      </c>
      <c r="I18" s="76" t="s">
        <v>4</v>
      </c>
      <c r="J18" s="77"/>
      <c r="K18" s="35">
        <v>9</v>
      </c>
      <c r="L18" s="24" t="s">
        <v>3</v>
      </c>
    </row>
    <row r="19" spans="2:12" ht="12.75">
      <c r="B19" s="34">
        <v>157</v>
      </c>
      <c r="C19" s="34"/>
      <c r="D19" s="5" t="e">
        <f t="shared" si="0"/>
        <v>#DIV/0!</v>
      </c>
      <c r="E19" s="25" t="s">
        <v>1</v>
      </c>
      <c r="F19" s="3" t="e">
        <f t="shared" si="1"/>
        <v>#DIV/0!</v>
      </c>
      <c r="G19" s="24" t="s">
        <v>2</v>
      </c>
      <c r="H19" s="36">
        <f t="shared" si="2"/>
        <v>0</v>
      </c>
      <c r="I19" s="76" t="s">
        <v>4</v>
      </c>
      <c r="J19" s="77"/>
      <c r="K19" s="35">
        <v>9.5</v>
      </c>
      <c r="L19" s="24" t="s">
        <v>3</v>
      </c>
    </row>
    <row r="20" spans="2:12" ht="12.75">
      <c r="B20" s="34">
        <v>165</v>
      </c>
      <c r="C20" s="34"/>
      <c r="D20" s="5" t="e">
        <f t="shared" si="0"/>
        <v>#DIV/0!</v>
      </c>
      <c r="E20" s="25" t="s">
        <v>1</v>
      </c>
      <c r="F20" s="3" t="e">
        <f t="shared" si="1"/>
        <v>#DIV/0!</v>
      </c>
      <c r="G20" s="24" t="s">
        <v>2</v>
      </c>
      <c r="H20" s="36">
        <f t="shared" si="2"/>
        <v>0</v>
      </c>
      <c r="I20" s="76" t="s">
        <v>4</v>
      </c>
      <c r="J20" s="77"/>
      <c r="K20" s="35">
        <v>10</v>
      </c>
      <c r="L20" s="24" t="s">
        <v>3</v>
      </c>
    </row>
    <row r="21" spans="2:12" ht="12.75">
      <c r="B21" s="34">
        <v>174</v>
      </c>
      <c r="C21" s="34"/>
      <c r="D21" s="5" t="e">
        <f t="shared" si="0"/>
        <v>#DIV/0!</v>
      </c>
      <c r="E21" s="25" t="s">
        <v>1</v>
      </c>
      <c r="F21" s="3" t="e">
        <f t="shared" si="1"/>
        <v>#DIV/0!</v>
      </c>
      <c r="G21" s="24" t="s">
        <v>2</v>
      </c>
      <c r="H21" s="36">
        <f t="shared" si="2"/>
        <v>0</v>
      </c>
      <c r="I21" s="76" t="s">
        <v>4</v>
      </c>
      <c r="J21" s="77"/>
      <c r="K21" s="35">
        <v>10.5</v>
      </c>
      <c r="L21" s="24" t="s">
        <v>3</v>
      </c>
    </row>
    <row r="22" spans="2:12" ht="12.75">
      <c r="B22" s="34">
        <v>185</v>
      </c>
      <c r="C22" s="34"/>
      <c r="D22" s="5" t="e">
        <f t="shared" si="0"/>
        <v>#DIV/0!</v>
      </c>
      <c r="E22" s="25" t="s">
        <v>1</v>
      </c>
      <c r="F22" s="3" t="e">
        <f t="shared" si="1"/>
        <v>#DIV/0!</v>
      </c>
      <c r="G22" s="24" t="s">
        <v>2</v>
      </c>
      <c r="H22" s="36">
        <f t="shared" si="2"/>
        <v>0</v>
      </c>
      <c r="I22" s="76" t="s">
        <v>4</v>
      </c>
      <c r="J22" s="77"/>
      <c r="K22" s="35">
        <v>11</v>
      </c>
      <c r="L22" s="24" t="s">
        <v>3</v>
      </c>
    </row>
    <row r="23" spans="2:12" ht="12.75">
      <c r="B23" s="34">
        <v>192</v>
      </c>
      <c r="C23" s="34"/>
      <c r="D23" s="5" t="e">
        <f t="shared" si="0"/>
        <v>#DIV/0!</v>
      </c>
      <c r="E23" s="25" t="s">
        <v>1</v>
      </c>
      <c r="F23" s="3" t="e">
        <f t="shared" si="1"/>
        <v>#DIV/0!</v>
      </c>
      <c r="G23" s="24" t="s">
        <v>2</v>
      </c>
      <c r="H23" s="36">
        <f t="shared" si="2"/>
        <v>0</v>
      </c>
      <c r="I23" s="76" t="s">
        <v>4</v>
      </c>
      <c r="J23" s="77"/>
      <c r="K23" s="35">
        <v>11.5</v>
      </c>
      <c r="L23" s="24" t="s">
        <v>3</v>
      </c>
    </row>
    <row r="24" spans="2:12" ht="12.75">
      <c r="B24" s="34">
        <v>200</v>
      </c>
      <c r="C24" s="34"/>
      <c r="D24" s="5" t="e">
        <f t="shared" si="0"/>
        <v>#DIV/0!</v>
      </c>
      <c r="E24" s="25" t="s">
        <v>1</v>
      </c>
      <c r="F24" s="3" t="e">
        <f t="shared" si="1"/>
        <v>#DIV/0!</v>
      </c>
      <c r="G24" s="24" t="s">
        <v>2</v>
      </c>
      <c r="H24" s="36">
        <f t="shared" si="2"/>
        <v>0</v>
      </c>
      <c r="I24" s="76" t="s">
        <v>4</v>
      </c>
      <c r="J24" s="77"/>
      <c r="K24" s="35">
        <v>12</v>
      </c>
      <c r="L24" s="24" t="s">
        <v>3</v>
      </c>
    </row>
    <row r="25" spans="2:12" ht="12.75">
      <c r="B25" s="34">
        <v>208</v>
      </c>
      <c r="C25" s="34"/>
      <c r="D25" s="5" t="e">
        <f t="shared" si="0"/>
        <v>#DIV/0!</v>
      </c>
      <c r="E25" s="25" t="s">
        <v>1</v>
      </c>
      <c r="F25" s="3" t="e">
        <f t="shared" si="1"/>
        <v>#DIV/0!</v>
      </c>
      <c r="G25" s="24" t="s">
        <v>2</v>
      </c>
      <c r="H25" s="36">
        <f t="shared" si="2"/>
        <v>0</v>
      </c>
      <c r="I25" s="76" t="s">
        <v>4</v>
      </c>
      <c r="J25" s="77"/>
      <c r="K25" s="35">
        <v>12.5</v>
      </c>
      <c r="L25" s="24" t="s">
        <v>3</v>
      </c>
    </row>
    <row r="26" spans="2:12" ht="12.75">
      <c r="B26" s="34">
        <v>216</v>
      </c>
      <c r="C26" s="34"/>
      <c r="D26" s="5" t="e">
        <f t="shared" si="0"/>
        <v>#DIV/0!</v>
      </c>
      <c r="E26" s="25" t="s">
        <v>1</v>
      </c>
      <c r="F26" s="3" t="e">
        <f t="shared" si="1"/>
        <v>#DIV/0!</v>
      </c>
      <c r="G26" s="24" t="s">
        <v>2</v>
      </c>
      <c r="H26" s="36">
        <f t="shared" si="2"/>
        <v>0</v>
      </c>
      <c r="I26" s="76" t="s">
        <v>4</v>
      </c>
      <c r="J26" s="77"/>
      <c r="K26" s="35">
        <v>13</v>
      </c>
      <c r="L26" s="24" t="s">
        <v>3</v>
      </c>
    </row>
  </sheetData>
  <sheetProtection/>
  <mergeCells count="23">
    <mergeCell ref="I24:J24"/>
    <mergeCell ref="I25:J25"/>
    <mergeCell ref="I26:J26"/>
    <mergeCell ref="I17:J17"/>
    <mergeCell ref="I18:J18"/>
    <mergeCell ref="I19:J19"/>
    <mergeCell ref="I20:J20"/>
    <mergeCell ref="I21:J21"/>
    <mergeCell ref="I22:J22"/>
    <mergeCell ref="I12:J12"/>
    <mergeCell ref="I13:J13"/>
    <mergeCell ref="I14:J14"/>
    <mergeCell ref="I15:J15"/>
    <mergeCell ref="I16:J16"/>
    <mergeCell ref="I23:J23"/>
    <mergeCell ref="L1:M3"/>
    <mergeCell ref="A2:D2"/>
    <mergeCell ref="A3:D3"/>
    <mergeCell ref="E2:J2"/>
    <mergeCell ref="E3:J3"/>
    <mergeCell ref="D11:G11"/>
    <mergeCell ref="H11:J11"/>
    <mergeCell ref="K11:L1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A5">
      <selection activeCell="K15" sqref="K15"/>
    </sheetView>
  </sheetViews>
  <sheetFormatPr defaultColWidth="11.421875" defaultRowHeight="12.75"/>
  <cols>
    <col min="1" max="2" width="2.28125" style="0" customWidth="1"/>
    <col min="3" max="3" width="2.140625" style="0" customWidth="1"/>
    <col min="4" max="4" width="5.00390625" style="0" customWidth="1"/>
    <col min="5" max="5" width="10.57421875" style="0" customWidth="1"/>
    <col min="6" max="6" width="8.7109375" style="0" customWidth="1"/>
    <col min="7" max="7" width="8.421875" style="0" customWidth="1"/>
    <col min="8" max="8" width="9.00390625" style="0" customWidth="1"/>
    <col min="9" max="9" width="9.28125" style="0" customWidth="1"/>
    <col min="10" max="10" width="9.57421875" style="0" customWidth="1"/>
    <col min="11" max="11" width="9.140625" style="0" customWidth="1"/>
    <col min="12" max="12" width="7.28125" style="0" customWidth="1"/>
    <col min="14" max="14" width="8.7109375" style="0" customWidth="1"/>
  </cols>
  <sheetData>
    <row r="1" spans="12:13" ht="61.5" customHeight="1">
      <c r="L1" s="64" t="s">
        <v>26</v>
      </c>
      <c r="M1" s="65"/>
    </row>
    <row r="2" spans="1:13" ht="44.25" customHeight="1">
      <c r="A2" s="70" t="s">
        <v>19</v>
      </c>
      <c r="B2" s="71"/>
      <c r="C2" s="71"/>
      <c r="D2" s="71"/>
      <c r="E2" s="72"/>
      <c r="F2" s="73"/>
      <c r="G2" s="73"/>
      <c r="H2" s="73"/>
      <c r="I2" s="73"/>
      <c r="J2" s="73"/>
      <c r="L2" s="66"/>
      <c r="M2" s="67"/>
    </row>
    <row r="3" spans="1:13" ht="44.25" customHeight="1">
      <c r="A3" s="71" t="s">
        <v>20</v>
      </c>
      <c r="B3" s="71"/>
      <c r="C3" s="71"/>
      <c r="D3" s="71"/>
      <c r="E3" s="74"/>
      <c r="F3" s="73"/>
      <c r="G3" s="73"/>
      <c r="H3" s="73"/>
      <c r="I3" s="73"/>
      <c r="J3" s="73"/>
      <c r="L3" s="68"/>
      <c r="M3" s="69"/>
    </row>
    <row r="4" ht="6" customHeight="1"/>
    <row r="5" ht="12.75">
      <c r="C5" s="9" t="s">
        <v>27</v>
      </c>
    </row>
    <row r="7" spans="2:12" ht="27" customHeight="1">
      <c r="B7" s="8"/>
      <c r="C7" s="8"/>
      <c r="D7" s="8"/>
      <c r="E7" s="40" t="s">
        <v>28</v>
      </c>
      <c r="F7" s="42"/>
      <c r="G7" s="17" t="s">
        <v>4</v>
      </c>
      <c r="H7" s="17"/>
      <c r="I7" s="17"/>
      <c r="J7" s="4"/>
      <c r="K7" s="4"/>
      <c r="L7" s="4"/>
    </row>
    <row r="8" spans="6:11" ht="12.75">
      <c r="F8" s="41">
        <v>50</v>
      </c>
      <c r="G8" s="41">
        <v>58</v>
      </c>
      <c r="H8" s="41">
        <v>66</v>
      </c>
      <c r="I8" s="41">
        <v>75</v>
      </c>
      <c r="J8" s="41">
        <v>83</v>
      </c>
      <c r="K8" s="41">
        <v>91</v>
      </c>
    </row>
    <row r="9" spans="5:11" ht="36" customHeight="1">
      <c r="E9" s="78" t="s">
        <v>29</v>
      </c>
      <c r="F9" s="43" t="s">
        <v>30</v>
      </c>
      <c r="G9" s="43" t="s">
        <v>31</v>
      </c>
      <c r="H9" s="43" t="s">
        <v>32</v>
      </c>
      <c r="I9" s="43" t="s">
        <v>35</v>
      </c>
      <c r="J9" s="43" t="s">
        <v>33</v>
      </c>
      <c r="K9" s="43" t="s">
        <v>34</v>
      </c>
    </row>
    <row r="10" spans="5:11" ht="21" customHeight="1">
      <c r="E10" s="53"/>
      <c r="F10" s="46">
        <f>(F8-(2*F7))/2</f>
        <v>25</v>
      </c>
      <c r="G10" s="46">
        <f>(G8-(2*F7))/2</f>
        <v>29</v>
      </c>
      <c r="H10" s="46">
        <f>(H8-(2*F7))/2</f>
        <v>33</v>
      </c>
      <c r="I10" s="46">
        <f>(I8-(2*F7))/2</f>
        <v>37.5</v>
      </c>
      <c r="J10" s="46">
        <f>(J8-(2*F7))/2</f>
        <v>41.5</v>
      </c>
      <c r="K10" s="47">
        <f>(K8-(2*F7))/2</f>
        <v>45.5</v>
      </c>
    </row>
    <row r="11" spans="5:11" ht="12.75">
      <c r="E11" s="53"/>
      <c r="F11" s="45" t="s">
        <v>4</v>
      </c>
      <c r="G11" s="45" t="s">
        <v>4</v>
      </c>
      <c r="H11" s="45" t="s">
        <v>4</v>
      </c>
      <c r="I11" s="45" t="s">
        <v>4</v>
      </c>
      <c r="J11" s="45" t="s">
        <v>4</v>
      </c>
      <c r="K11" s="44" t="s">
        <v>4</v>
      </c>
    </row>
  </sheetData>
  <sheetProtection/>
  <mergeCells count="6">
    <mergeCell ref="E9:E11"/>
    <mergeCell ref="L1:M3"/>
    <mergeCell ref="A2:D2"/>
    <mergeCell ref="E2:J2"/>
    <mergeCell ref="A3:D3"/>
    <mergeCell ref="E3:J3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CG86 / IA86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 Poitiers</dc:creator>
  <cp:keywords/>
  <dc:description/>
  <cp:lastModifiedBy>Thierry POISSON USEP</cp:lastModifiedBy>
  <cp:lastPrinted>2014-10-29T21:02:44Z</cp:lastPrinted>
  <dcterms:created xsi:type="dcterms:W3CDTF">2000-10-27T08:18:43Z</dcterms:created>
  <dcterms:modified xsi:type="dcterms:W3CDTF">2014-11-28T22:05:25Z</dcterms:modified>
  <cp:category/>
  <cp:version/>
  <cp:contentType/>
  <cp:contentStatus/>
</cp:coreProperties>
</file>