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ub_Family\Desktop\"/>
    </mc:Choice>
  </mc:AlternateContent>
  <xr:revisionPtr revIDLastSave="0" documentId="13_ncr:1_{5B88F480-1D2E-40B5-A3E4-8FC6C169EED3}" xr6:coauthVersionLast="46" xr6:coauthVersionMax="46" xr10:uidLastSave="{00000000-0000-0000-0000-000000000000}"/>
  <bookViews>
    <workbookView xWindow="2232" yWindow="3828" windowWidth="23040" windowHeight="12312" xr2:uid="{00000000-000D-0000-FFFF-FFFF00000000}"/>
  </bookViews>
  <sheets>
    <sheet name="Matchs_finalisé" sheetId="9" r:id="rId1"/>
    <sheet name="Paramètres" sheetId="2" r:id="rId2"/>
  </sheets>
  <calcPr calcId="181029" iterate="1"/>
</workbook>
</file>

<file path=xl/calcChain.xml><?xml version="1.0" encoding="utf-8"?>
<calcChain xmlns="http://schemas.openxmlformats.org/spreadsheetml/2006/main">
  <c r="AH6" i="9" l="1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N6" i="9"/>
  <c r="L6" i="9"/>
  <c r="K6" i="9"/>
  <c r="I6" i="9"/>
  <c r="J6" i="9" s="1"/>
  <c r="H6" i="9"/>
  <c r="G6" i="9"/>
  <c r="F6" i="9"/>
  <c r="E6" i="9"/>
  <c r="D6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F5" i="9"/>
  <c r="E5" i="9"/>
  <c r="D5" i="9"/>
  <c r="B27" i="2"/>
  <c r="B26" i="2"/>
  <c r="AM6" i="9"/>
  <c r="AM4" i="9"/>
  <c r="AK7" i="9"/>
  <c r="AK6" i="9"/>
  <c r="AK5" i="9"/>
  <c r="AK4" i="9"/>
  <c r="C5" i="9"/>
  <c r="M6" i="9" l="1"/>
  <c r="O6" i="9" s="1"/>
  <c r="G5" i="9"/>
  <c r="H5" i="9" s="1"/>
</calcChain>
</file>

<file path=xl/sharedStrings.xml><?xml version="1.0" encoding="utf-8"?>
<sst xmlns="http://schemas.openxmlformats.org/spreadsheetml/2006/main" count="71" uniqueCount="43">
  <si>
    <t>Joueur A :</t>
  </si>
  <si>
    <t>Score A</t>
  </si>
  <si>
    <t>Joueur B :</t>
  </si>
  <si>
    <t>Score B</t>
  </si>
  <si>
    <t>Liste des élèves</t>
  </si>
  <si>
    <t>FEUILLE DE MATCH AVEC POINTS BONUS / MALUS</t>
  </si>
  <si>
    <t>Pt</t>
  </si>
  <si>
    <t>Match 1</t>
  </si>
  <si>
    <t>Bonus</t>
  </si>
  <si>
    <t>Point / bonus ?</t>
  </si>
  <si>
    <t>Point / bonus?</t>
  </si>
  <si>
    <t>Pt normal</t>
  </si>
  <si>
    <t>Sexe</t>
  </si>
  <si>
    <t>Paramètres points / bonus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</si>
  <si>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</si>
  <si>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</si>
  <si>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</si>
  <si>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</si>
  <si>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</si>
  <si>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</si>
  <si>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</si>
  <si>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</si>
  <si>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</si>
  <si>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</si>
  <si>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</si>
  <si>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</si>
  <si>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</si>
  <si>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</si>
  <si>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</si>
  <si>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</si>
  <si>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</si>
  <si>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</si>
  <si>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</si>
  <si>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</si>
  <si>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</si>
  <si>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</si>
  <si>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</si>
  <si>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Elève 24</t>
  </si>
  <si>
    <t>F</t>
  </si>
  <si>
    <t>G</t>
  </si>
  <si>
    <t>Total de bonus</t>
  </si>
  <si>
    <t>Valeur du match</t>
  </si>
  <si>
    <t>Total points normaux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</si>
</sst>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Times New Roman"/>
      <family val="1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7"/>
      <name val="Calibri"/>
      <family val="2"/>
    </font>
    <font>
      <sz val="8"/>
      <name val="Calibri"/>
      <family val="2"/>
    </font>
    <font>
      <b/>
      <sz val="10"/>
      <color theme="0"/>
      <name val="Arial"/>
      <family val="2"/>
    </font>
    <font>
      <b/>
      <sz val="14"/>
      <color theme="4" tint="-0.24997711111789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 style="medium">
        <color rgb="FF505050"/>
      </right>
      <top/>
      <bottom style="double">
        <color indexed="64"/>
      </bottom>
      <diagonal/>
    </border>
    <border>
      <left style="double">
        <color indexed="64"/>
      </left>
      <right style="medium">
        <color rgb="FF505050"/>
      </right>
      <top style="double">
        <color indexed="64"/>
      </top>
      <bottom/>
      <diagonal/>
    </border>
    <border>
      <left style="medium">
        <color rgb="FF505050"/>
      </left>
      <right style="medium">
        <color rgb="FF505050"/>
      </right>
      <top style="double">
        <color indexed="64"/>
      </top>
      <bottom/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 style="double">
        <color indexed="64"/>
      </left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/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medium">
        <color rgb="FF505050"/>
      </left>
      <right/>
      <top/>
      <bottom style="double">
        <color indexed="64"/>
      </bottom>
      <diagonal/>
    </border>
    <border>
      <left style="medium">
        <color rgb="FF505050"/>
      </left>
      <right/>
      <top/>
      <bottom/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 style="double">
        <color indexed="64"/>
      </left>
      <right style="medium">
        <color rgb="FF505050"/>
      </right>
      <top style="thin">
        <color indexed="64"/>
      </top>
      <bottom style="medium">
        <color rgb="FF505050"/>
      </bottom>
      <diagonal/>
    </border>
    <border>
      <left/>
      <right style="medium">
        <color rgb="FF505050"/>
      </right>
      <top style="thin">
        <color indexed="64"/>
      </top>
      <bottom style="medium">
        <color rgb="FF505050"/>
      </bottom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rgb="FF505050"/>
      </left>
      <right/>
      <top style="medium">
        <color rgb="FF505050"/>
      </top>
      <bottom style="thin">
        <color rgb="FF505050"/>
      </bottom>
      <diagonal/>
    </border>
    <border>
      <left/>
      <right style="double">
        <color indexed="64"/>
      </right>
      <top style="medium">
        <color rgb="FF505050"/>
      </top>
      <bottom style="thin">
        <color rgb="FF505050"/>
      </bottom>
      <diagonal/>
    </border>
    <border>
      <left style="thick">
        <color rgb="FF505050"/>
      </left>
      <right/>
      <top style="thin">
        <color rgb="FF505050"/>
      </top>
      <bottom style="medium">
        <color rgb="FF505050"/>
      </bottom>
      <diagonal/>
    </border>
    <border>
      <left/>
      <right style="double">
        <color indexed="64"/>
      </right>
      <top style="thin">
        <color rgb="FF505050"/>
      </top>
      <bottom style="medium">
        <color rgb="FF505050"/>
      </bottom>
      <diagonal/>
    </border>
    <border>
      <left style="thick">
        <color rgb="FF505050"/>
      </left>
      <right style="thin">
        <color rgb="FF505050"/>
      </right>
      <top style="thin">
        <color rgb="FF505050"/>
      </top>
      <bottom style="double">
        <color indexed="64"/>
      </bottom>
      <diagonal/>
    </border>
    <border>
      <left style="thin">
        <color rgb="FF505050"/>
      </left>
      <right style="double">
        <color indexed="64"/>
      </right>
      <top style="thin">
        <color rgb="FF505050"/>
      </top>
      <bottom style="double">
        <color indexed="64"/>
      </bottom>
      <diagonal/>
    </border>
    <border>
      <left style="thick">
        <color rgb="FF505050"/>
      </left>
      <right style="thin">
        <color rgb="FF505050"/>
      </right>
      <top style="double">
        <color indexed="64"/>
      </top>
      <bottom style="thin">
        <color rgb="FF505050"/>
      </bottom>
      <diagonal/>
    </border>
    <border>
      <left style="thin">
        <color rgb="FF505050"/>
      </left>
      <right style="double">
        <color indexed="64"/>
      </right>
      <top style="double">
        <color indexed="64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0" borderId="1" applyNumberFormat="0" applyFill="0" applyAlignment="0" applyProtection="0"/>
    <xf numFmtId="0" fontId="5" fillId="0" borderId="0">
      <alignment vertical="center"/>
    </xf>
  </cellStyleXfs>
  <cellXfs count="63">
    <xf numFmtId="0" fontId="0" fillId="0" borderId="0" xfId="0"/>
    <xf numFmtId="0" fontId="7" fillId="9" borderId="7" xfId="0" applyFont="1" applyFill="1" applyBorder="1" applyAlignment="1" applyProtection="1">
      <alignment horizontal="center" vertical="center" wrapText="1"/>
      <protection locked="0"/>
    </xf>
    <xf numFmtId="0" fontId="7" fillId="8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7" fillId="9" borderId="6" xfId="0" applyFont="1" applyFill="1" applyBorder="1" applyAlignment="1" applyProtection="1">
      <alignment horizontal="center" vertical="center" wrapText="1"/>
      <protection locked="0"/>
    </xf>
    <xf numFmtId="0" fontId="7" fillId="8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7" fillId="0" borderId="34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 wrapText="1"/>
    </xf>
    <xf numFmtId="0" fontId="10" fillId="9" borderId="27" xfId="0" applyFont="1" applyFill="1" applyBorder="1" applyAlignment="1" applyProtection="1">
      <alignment horizontal="center" vertical="center"/>
    </xf>
    <xf numFmtId="0" fontId="10" fillId="8" borderId="26" xfId="0" applyFont="1" applyFill="1" applyBorder="1" applyAlignment="1" applyProtection="1">
      <alignment horizontal="center" vertical="center"/>
    </xf>
    <xf numFmtId="0" fontId="10" fillId="9" borderId="17" xfId="0" applyFont="1" applyFill="1" applyBorder="1" applyAlignment="1" applyProtection="1">
      <alignment horizontal="center" vertical="center" wrapText="1"/>
    </xf>
    <xf numFmtId="0" fontId="10" fillId="9" borderId="18" xfId="0" applyFont="1" applyFill="1" applyBorder="1" applyAlignment="1" applyProtection="1">
      <alignment horizontal="center" vertical="center"/>
    </xf>
    <xf numFmtId="0" fontId="10" fillId="9" borderId="40" xfId="0" applyFont="1" applyFill="1" applyBorder="1" applyAlignment="1" applyProtection="1">
      <alignment horizontal="center" vertical="center" wrapText="1"/>
    </xf>
    <xf numFmtId="0" fontId="10" fillId="8" borderId="21" xfId="0" applyFont="1" applyFill="1" applyBorder="1" applyAlignment="1" applyProtection="1">
      <alignment horizontal="center" vertical="center" wrapText="1"/>
    </xf>
    <xf numFmtId="0" fontId="10" fillId="8" borderId="15" xfId="0" applyFont="1" applyFill="1" applyBorder="1" applyAlignment="1" applyProtection="1">
      <alignment horizontal="center" vertical="center" wrapText="1"/>
    </xf>
    <xf numFmtId="0" fontId="10" fillId="8" borderId="16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10" fillId="9" borderId="38" xfId="0" applyFont="1" applyFill="1" applyBorder="1" applyAlignment="1" applyProtection="1">
      <alignment horizontal="center" vertical="center" wrapText="1"/>
    </xf>
    <xf numFmtId="0" fontId="10" fillId="9" borderId="29" xfId="0" applyFont="1" applyFill="1" applyBorder="1" applyAlignment="1" applyProtection="1">
      <alignment horizontal="center" vertical="center" wrapText="1"/>
    </xf>
    <xf numFmtId="0" fontId="10" fillId="9" borderId="39" xfId="0" applyFont="1" applyFill="1" applyBorder="1" applyAlignment="1" applyProtection="1">
      <alignment horizontal="center" vertical="center"/>
    </xf>
    <xf numFmtId="0" fontId="10" fillId="9" borderId="41" xfId="0" applyFont="1" applyFill="1" applyBorder="1" applyAlignment="1" applyProtection="1">
      <alignment horizontal="center" vertical="center"/>
    </xf>
    <xf numFmtId="0" fontId="10" fillId="8" borderId="28" xfId="0" applyFont="1" applyFill="1" applyBorder="1" applyAlignment="1" applyProtection="1">
      <alignment horizontal="center" vertical="center" wrapText="1"/>
    </xf>
    <xf numFmtId="0" fontId="10" fillId="8" borderId="43" xfId="0" applyFont="1" applyFill="1" applyBorder="1" applyAlignment="1" applyProtection="1">
      <alignment horizontal="center" vertical="center" wrapText="1"/>
    </xf>
    <xf numFmtId="0" fontId="10" fillId="8" borderId="42" xfId="0" applyFont="1" applyFill="1" applyBorder="1" applyAlignment="1" applyProtection="1">
      <alignment horizontal="center" vertical="center"/>
    </xf>
    <xf numFmtId="0" fontId="10" fillId="8" borderId="44" xfId="0" applyFont="1" applyFill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13" fillId="0" borderId="22" xfId="0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/>
      <protection locked="0"/>
    </xf>
  </cellXfs>
  <cellStyles count="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Normal 2" xfId="8" xr:uid="{00000000-0005-0000-0000-000007000000}"/>
    <cellStyle name="Total" xfId="7" builtinId="25" customBuiltin="1"/>
  </cellStyles>
  <dxfs count="2"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>
    <tabColor theme="3" tint="-0.499984740745262"/>
  </sheetPr>
  <dimension ref="A1:AM7"/>
  <sheetViews>
    <sheetView showGridLines="0" tabSelected="1" zoomScaleNormal="100" workbookViewId="0">
      <selection activeCell="O15" sqref="O15"/>
    </sheetView>
  </sheetViews>
  <sheetFormatPr baseColWidth="10" defaultColWidth="15.5546875" defaultRowHeight="13.2" x14ac:dyDescent="0.25"/>
  <cols>
    <col min="1" max="1" width="12.77734375" style="10" customWidth="1"/>
    <col min="2" max="2" width="10.6640625" style="10" customWidth="1"/>
    <col min="3" max="3" width="3.88671875" style="10" customWidth="1"/>
    <col min="4" max="34" width="4" style="10" customWidth="1"/>
    <col min="35" max="35" width="4" style="20" customWidth="1"/>
    <col min="36" max="36" width="8.33203125" style="10" customWidth="1"/>
    <col min="37" max="37" width="4.44140625" style="10" customWidth="1"/>
    <col min="38" max="38" width="6.109375" style="10" customWidth="1"/>
    <col min="39" max="39" width="3.88671875" style="10" customWidth="1"/>
    <col min="40" max="16384" width="15.5546875" style="10"/>
  </cols>
  <sheetData>
    <row r="1" spans="1:39" ht="17.399999999999999" x14ac:dyDescent="0.2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21"/>
    </row>
    <row r="2" spans="1:39" ht="13.8" thickBot="1" x14ac:dyDescent="0.3"/>
    <row r="3" spans="1:39" ht="14.4" thickBot="1" x14ac:dyDescent="0.3">
      <c r="A3" s="46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8"/>
      <c r="AI3" s="18"/>
    </row>
    <row r="4" spans="1:39" ht="27" customHeight="1" x14ac:dyDescent="0.25">
      <c r="A4" s="3" t="s">
        <v>0</v>
      </c>
      <c r="B4" s="49" t="s">
        <v>9</v>
      </c>
      <c r="C4" s="50"/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9"/>
      <c r="AJ4" s="39" t="s">
        <v>42</v>
      </c>
      <c r="AK4" s="40" t="str">
        <f>IF(COUNTA($D$4:$AH$4)=0,"-",COUNTIF($D$4:$AH$4,Paramètres!$E$3))</f>
        <v>-</v>
      </c>
      <c r="AL4" s="51" t="s">
        <v>41</v>
      </c>
      <c r="AM4" s="53" t="str">
        <f>IF(COUNTA($D$4:$AH$4)=0,"-",COUNTIF($D$4:$AH$4,Paramètres!$E$3)*1+COUNTIF($D$4:$AH$4,Paramètres!$F$3)*3)</f>
        <v>-</v>
      </c>
    </row>
    <row r="5" spans="1:39" ht="25.2" customHeight="1" thickBot="1" x14ac:dyDescent="0.3">
      <c r="A5" s="22" t="s">
        <v>16</v>
      </c>
      <c r="B5" s="33" t="s">
        <v>1</v>
      </c>
      <c r="C5" s="34">
        <f>COUNTIF($D$4:$AH$4,"vrai")</f>
        <v>0</v>
      </c>
      <c r="D5" s="5" t="str">
        <f>IF(D7&lt;&gt;"","-",IF(D4="","",1))</f>
        <v/>
      </c>
      <c r="E5" s="5" t="str">
        <f>IF(E7&lt;&gt;"","-",IF(E4="","",IFERROR(LARGE($D5:D5,1)+1,1)))</f>
        <v/>
      </c>
      <c r="F5" s="5" t="str">
        <f>IF(F7&lt;&gt;"","-",IF(F4="","",IFERROR(LARGE($D5:E5,1)+1,1)))</f>
        <v/>
      </c>
      <c r="G5" s="5" t="str">
        <f>IF(G7&lt;&gt;"","-",IF(G4="","",IFERROR(LARGE($D5:F5,1)+1,1)))</f>
        <v/>
      </c>
      <c r="H5" s="5" t="str">
        <f>IF(H7&lt;&gt;"","-",IF(H4="","",IFERROR(LARGE($D5:G5,1)+1,1)))</f>
        <v/>
      </c>
      <c r="I5" s="5" t="str">
        <f>IF(I7&lt;&gt;"","-",IF(I4="","",IFERROR(LARGE($D5:H5,1)+1,1)))</f>
        <v/>
      </c>
      <c r="J5" s="5" t="str">
        <f>IF(J7&lt;&gt;"","-",IF(J4="","",IFERROR(LARGE($D5:I5,1)+1,1)))</f>
        <v/>
      </c>
      <c r="K5" s="5" t="str">
        <f>IF(K7&lt;&gt;"","-",IF(K4="","",IFERROR(LARGE($D5:J5,1)+1,1)))</f>
        <v/>
      </c>
      <c r="L5" s="5" t="str">
        <f>IF(L7&lt;&gt;"","-",IF(L4="","",IFERROR(LARGE($D5:K5,1)+1,1)))</f>
        <v/>
      </c>
      <c r="M5" s="5" t="str">
        <f>IF(M7&lt;&gt;"","-",IF(M4="","",IFERROR(LARGE($D5:L5,1)+1,1)))</f>
        <v/>
      </c>
      <c r="N5" s="5" t="str">
        <f>IF(N7&lt;&gt;"","-",IF(N4="","",IFERROR(LARGE($D5:M5,1)+1,1)))</f>
        <v/>
      </c>
      <c r="O5" s="5" t="str">
        <f>IF(O7&lt;&gt;"","-",IF(O4="","",IFERROR(LARGE($D5:N5,1)+1,1)))</f>
        <v/>
      </c>
      <c r="P5" s="5" t="str">
        <f>IF(P7&lt;&gt;"","-",IF(P4="","",IFERROR(LARGE($D5:O5,1)+1,1)))</f>
        <v/>
      </c>
      <c r="Q5" s="5" t="str">
        <f>IF(Q7&lt;&gt;"","-",IF(Q4="","",IFERROR(LARGE($D5:P5,1)+1,1)))</f>
        <v/>
      </c>
      <c r="R5" s="5" t="str">
        <f>IF(R7&lt;&gt;"","-",IF(R4="","",IFERROR(LARGE($D5:Q5,1)+1,1)))</f>
        <v/>
      </c>
      <c r="S5" s="5" t="str">
        <f>IF(S7&lt;&gt;"","-",IF(S4="","",IFERROR(LARGE($D5:R5,1)+1,1)))</f>
        <v/>
      </c>
      <c r="T5" s="5" t="str">
        <f>IF(T7&lt;&gt;"","-",IF(T4="","",IFERROR(LARGE($D5:S5,1)+1,1)))</f>
        <v/>
      </c>
      <c r="U5" s="5" t="str">
        <f>IF(U7&lt;&gt;"","-",IF(U4="","",IFERROR(LARGE($D5:T5,1)+1,1)))</f>
        <v/>
      </c>
      <c r="V5" s="5" t="str">
        <f>IF(V7&lt;&gt;"","-",IF(V4="","",IFERROR(LARGE($D5:U5,1)+1,1)))</f>
        <v/>
      </c>
      <c r="W5" s="5" t="str">
        <f>IF(W7&lt;&gt;"","-",IF(W4="","",IFERROR(LARGE($D5:V5,1)+1,1)))</f>
        <v/>
      </c>
      <c r="X5" s="5" t="str">
        <f>IF(X7&lt;&gt;"","-",IF(X4="","",IFERROR(LARGE($D5:W5,1)+1,1)))</f>
        <v/>
      </c>
      <c r="Y5" s="6" t="str">
        <f>IF(Y7&lt;&gt;"","-",IF(Y4="","",IFERROR(LARGE($D5:X5,1)+1,1)))</f>
        <v/>
      </c>
      <c r="Z5" s="6" t="str">
        <f>IF(Z7&lt;&gt;"","-",IF(Z4="","",IFERROR(LARGE($D5:Y5,1)+1,1)))</f>
        <v/>
      </c>
      <c r="AA5" s="6" t="str">
        <f>IF(AA7&lt;&gt;"","-",IF(AA4="","",IFERROR(LARGE($D5:Z5,1)+1,1)))</f>
        <v/>
      </c>
      <c r="AB5" s="6" t="str">
        <f>IF(AB7&lt;&gt;"","-",IF(AB4="","",IFERROR(LARGE($D5:AA5,1)+1,1)))</f>
        <v/>
      </c>
      <c r="AC5" s="6" t="str">
        <f>IF(AC7&lt;&gt;"","-",IF(AC4="","",IFERROR(LARGE($D5:AB5,1)+1,1)))</f>
        <v/>
      </c>
      <c r="AD5" s="6" t="str">
        <f>IF(AD7&lt;&gt;"","-",IF(AD4="","",IFERROR(LARGE($D5:AC5,1)+1,1)))</f>
        <v/>
      </c>
      <c r="AE5" s="6" t="str">
        <f>IF(AE7&lt;&gt;"","-",IF(AE4="","",IFERROR(LARGE($D5:AD5,1)+1,1)))</f>
        <v/>
      </c>
      <c r="AF5" s="6" t="str">
        <f>IF(AF7&lt;&gt;"","-",IF(AF4="","",IFERROR(LARGE($D5:AE5,1)+1,1)))</f>
        <v/>
      </c>
      <c r="AG5" s="6" t="str">
        <f>IF(AG7&lt;&gt;"","-",IF(AG4="","",IFERROR(LARGE($D5:AF5,1)+1,1)))</f>
        <v/>
      </c>
      <c r="AH5" s="6" t="str">
        <f>IF(AH7&lt;&gt;"","-",IF(AH4="","",IFERROR(LARGE($D5:AG5,1)+1,1)))</f>
        <v/>
      </c>
      <c r="AI5" s="19"/>
      <c r="AJ5" s="41" t="s">
        <v>40</v>
      </c>
      <c r="AK5" s="37" t="str">
        <f>IF(COUNTA($D$4:$AH$4)=0,"-",COUNTIF($D$4:$AH$4,Paramètres!$F$3))</f>
        <v>-</v>
      </c>
      <c r="AL5" s="52"/>
      <c r="AM5" s="54"/>
    </row>
    <row r="6" spans="1:39" ht="25.8" customHeight="1" thickTop="1" x14ac:dyDescent="0.25">
      <c r="A6" s="4" t="s">
        <v>2</v>
      </c>
      <c r="B6" s="35" t="s">
        <v>3</v>
      </c>
      <c r="C6" s="36">
        <v>0</v>
      </c>
      <c r="D6" s="7" t="str">
        <f>IF(D4&lt;&gt;"","-",IF(D7="","",1))</f>
        <v/>
      </c>
      <c r="E6" s="8" t="str">
        <f>IF(E4&lt;&gt;"","-",IF(E7="","",IFERROR(LARGE($D6:D6,1)+1,1)))</f>
        <v/>
      </c>
      <c r="F6" s="8" t="str">
        <f>IF(F4&lt;&gt;"","-",IF(F7="","",IFERROR(LARGE($D6:E6,1)+1,1)))</f>
        <v/>
      </c>
      <c r="G6" s="8" t="str">
        <f>IF(G4&lt;&gt;"","-",IF(G7="","",IFERROR(LARGE($D6:F6,1)+1,1)))</f>
        <v/>
      </c>
      <c r="H6" s="8" t="str">
        <f>IF(H4&lt;&gt;"","-",IF(H7="","",IFERROR(LARGE($D6:G6,1)+1,1)))</f>
        <v/>
      </c>
      <c r="I6" s="8" t="str">
        <f>IF(I4&lt;&gt;"","-",IF(I7="","",IFERROR(LARGE($D6:H6,1)+1,1)))</f>
        <v/>
      </c>
      <c r="J6" s="8" t="str">
        <f>IF(J4&lt;&gt;"","-",IF(J7="","",IFERROR(LARGE($D6:I6,1)+1,1)))</f>
        <v/>
      </c>
      <c r="K6" s="8" t="str">
        <f>IF(K4&lt;&gt;"","-",IF(K7="","",IFERROR(LARGE($D6:J6,1)+1,1)))</f>
        <v/>
      </c>
      <c r="L6" s="8" t="str">
        <f>IF(L4&lt;&gt;"","-",IF(L7="","",IFERROR(LARGE($D6:K6,1)+1,1)))</f>
        <v/>
      </c>
      <c r="M6" s="8" t="str">
        <f>IF(M4&lt;&gt;"","-",IF(M7="","",IFERROR(LARGE($D6:L6,1)+1,1)))</f>
        <v/>
      </c>
      <c r="N6" s="8" t="str">
        <f>IF(N4&lt;&gt;"","-",IF(N7="","",IFERROR(LARGE($D6:M6,1)+1,1)))</f>
        <v/>
      </c>
      <c r="O6" s="8" t="str">
        <f>IF(O4&lt;&gt;"","-",IF(O7="","",IFERROR(LARGE($D6:N6,1)+1,1)))</f>
        <v/>
      </c>
      <c r="P6" s="8" t="str">
        <f>IF(P4&lt;&gt;"","-",IF(P7="","",IFERROR(LARGE($D6:O6,1)+1,1)))</f>
        <v/>
      </c>
      <c r="Q6" s="8" t="str">
        <f>IF(Q4&lt;&gt;"","-",IF(Q7="","",IFERROR(LARGE($D6:P6,1)+1,1)))</f>
        <v/>
      </c>
      <c r="R6" s="8" t="str">
        <f>IF(R4&lt;&gt;"","-",IF(R7="","",IFERROR(LARGE($D6:Q6,1)+1,1)))</f>
        <v/>
      </c>
      <c r="S6" s="8" t="str">
        <f>IF(S4&lt;&gt;"","-",IF(S7="","",IFERROR(LARGE($D6:R6,1)+1,1)))</f>
        <v/>
      </c>
      <c r="T6" s="8" t="str">
        <f>IF(T4&lt;&gt;"","-",IF(T7="","",IFERROR(LARGE($D6:S6,1)+1,1)))</f>
        <v/>
      </c>
      <c r="U6" s="8" t="str">
        <f>IF(U4&lt;&gt;"","-",IF(U7="","",IFERROR(LARGE($D6:T6,1)+1,1)))</f>
        <v/>
      </c>
      <c r="V6" s="8" t="str">
        <f>IF(V4&lt;&gt;"","-",IF(V7="","",IFERROR(LARGE($D6:U6,1)+1,1)))</f>
        <v/>
      </c>
      <c r="W6" s="8" t="str">
        <f>IF(W4&lt;&gt;"","-",IF(W7="","",IFERROR(LARGE($D6:V6,1)+1,1)))</f>
        <v/>
      </c>
      <c r="X6" s="8" t="str">
        <f>IF(X4&lt;&gt;"","-",IF(X7="","",IFERROR(LARGE($D6:W6,1)+1,1)))</f>
        <v/>
      </c>
      <c r="Y6" s="9" t="str">
        <f>IF(Y4&lt;&gt;"","-",IF(Y7="","",IFERROR(LARGE($D6:X6,1)+1,1)))</f>
        <v/>
      </c>
      <c r="Z6" s="9" t="str">
        <f>IF(Z4&lt;&gt;"","-",IF(Z7="","",IFERROR(LARGE($D6:Y6,1)+1,1)))</f>
        <v/>
      </c>
      <c r="AA6" s="9" t="str">
        <f>IF(AA4&lt;&gt;"","-",IF(AA7="","",IFERROR(LARGE($D6:Z6,1)+1,1)))</f>
        <v/>
      </c>
      <c r="AB6" s="9" t="str">
        <f>IF(AB4&lt;&gt;"","-",IF(AB7="","",IFERROR(LARGE($D6:AA6,1)+1,1)))</f>
        <v/>
      </c>
      <c r="AC6" s="9" t="str">
        <f>IF(AC4&lt;&gt;"","-",IF(AC7="","",IFERROR(LARGE($D6:AB6,1)+1,1)))</f>
        <v/>
      </c>
      <c r="AD6" s="9" t="str">
        <f>IF(AD4&lt;&gt;"","-",IF(AD7="","",IFERROR(LARGE($D6:AC6,1)+1,1)))</f>
        <v/>
      </c>
      <c r="AE6" s="9" t="str">
        <f>IF(AE4&lt;&gt;"","-",IF(AE7="","",IFERROR(LARGE($D6:AD6,1)+1,1)))</f>
        <v/>
      </c>
      <c r="AF6" s="9" t="str">
        <f>IF(AF4&lt;&gt;"","-",IF(AF7="","",IFERROR(LARGE($D6:AE6,1)+1,1)))</f>
        <v/>
      </c>
      <c r="AG6" s="9" t="str">
        <f>IF(AG4&lt;&gt;"","-",IF(AG7="","",IFERROR(LARGE($D6:AF6,1)+1,1)))</f>
        <v/>
      </c>
      <c r="AH6" s="9" t="str">
        <f>IF(AH4&lt;&gt;"","-",IF(AH7="","",IFERROR(LARGE($D6:AG6,1)+1,1)))</f>
        <v/>
      </c>
      <c r="AI6" s="19"/>
      <c r="AJ6" s="42" t="s">
        <v>42</v>
      </c>
      <c r="AK6" s="38" t="str">
        <f>IF(COUNTA($D$7:$AH$7)=0,"-",COUNTIF($D$7:$AH$7,Paramètres!$E$3))</f>
        <v>-</v>
      </c>
      <c r="AL6" s="55" t="s">
        <v>41</v>
      </c>
      <c r="AM6" s="57" t="str">
        <f>IF(COUNTA($D$7:$AH$7)=0,"-",COUNTIF($D$7:$AH$7,Paramètres!$E$3)*1+COUNTIF($D$7:$AH$7,Paramètres!$F$3)*3)</f>
        <v>-</v>
      </c>
    </row>
    <row r="7" spans="1:39" ht="27.75" customHeight="1" thickBot="1" x14ac:dyDescent="0.3">
      <c r="A7" s="23" t="s">
        <v>22</v>
      </c>
      <c r="B7" s="59" t="s">
        <v>10</v>
      </c>
      <c r="C7" s="60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9"/>
      <c r="AJ7" s="43" t="s">
        <v>40</v>
      </c>
      <c r="AK7" s="44" t="str">
        <f>IF(COUNTA(D7:AH7)=0,"-",COUNTIF($D$7:$AH$7,Paramètres!$F$3))</f>
        <v>-</v>
      </c>
      <c r="AL7" s="56"/>
      <c r="AM7" s="58"/>
    </row>
  </sheetData>
  <mergeCells count="8">
    <mergeCell ref="A1:AH1"/>
    <mergeCell ref="A3:AH3"/>
    <mergeCell ref="B4:C4"/>
    <mergeCell ref="B7:C7"/>
    <mergeCell ref="AL4:AL5"/>
    <mergeCell ref="AM4:AM5"/>
    <mergeCell ref="AL6:AL7"/>
    <mergeCell ref="AM6:AM7"/>
  </mergeCells>
  <conditionalFormatting sqref="D7:AI7">
    <cfRule type="expression" dxfId="1" priority="8">
      <formula>IF(D$4&lt;&gt;"",TRUE,FALSE)</formula>
    </cfRule>
  </conditionalFormatting>
  <conditionalFormatting sqref="D4:AI4">
    <cfRule type="expression" dxfId="0" priority="7">
      <formula>IF(D$7&lt;&gt;"",TRUE,FALSE)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Paramètres!$A$2:$A$25</xm:f>
          </x14:formula1>
          <xm:sqref>A5 A7</xm:sqref>
        </x14:dataValidation>
        <x14:dataValidation type="list" allowBlank="1" showInputMessage="1" showErrorMessage="1" xr:uid="{D12C7A35-4C26-49CA-A87D-798307B46D2B}">
          <x14:formula1>
            <xm:f>Paramètres!$E$3:$F$3</xm:f>
          </x14:formula1>
          <xm:sqref>D4:AH4 D7:AH7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>
    <tabColor theme="3" tint="-0.499984740745262"/>
  </sheetPr>
  <dimension ref="A1:G38"/>
  <sheetViews>
    <sheetView workbookViewId="0">
      <selection activeCell="E17" sqref="E17"/>
    </sheetView>
  </sheetViews>
  <sheetFormatPr baseColWidth="10" defaultColWidth="11.44140625" defaultRowHeight="13.2" x14ac:dyDescent="0.25"/>
  <cols>
    <col min="1" max="1" width="22.21875" style="26" customWidth="1"/>
    <col min="2" max="2" width="7.5546875" style="14" customWidth="1"/>
    <col min="3" max="3" width="4.21875" style="14" customWidth="1"/>
    <col min="4" max="4" width="11.44140625" style="14" customWidth="1"/>
    <col min="5" max="5" width="17.5546875" style="14" customWidth="1"/>
    <col min="6" max="6" width="13.88671875" style="14" customWidth="1"/>
    <col min="7" max="7" width="8.77734375" style="14" customWidth="1"/>
    <col min="8" max="16384" width="11.44140625" style="14"/>
  </cols>
  <sheetData>
    <row r="1" spans="1:7" ht="13.8" thickBot="1" x14ac:dyDescent="0.3">
      <c r="A1" s="24" t="s">
        <v>4</v>
      </c>
      <c r="B1" s="27" t="s">
        <v>12</v>
      </c>
      <c r="C1" s="13"/>
      <c r="E1" s="61" t="s">
        <v>13</v>
      </c>
      <c r="F1" s="62"/>
      <c r="G1" s="15"/>
    </row>
    <row r="2" spans="1:7" x14ac:dyDescent="0.25">
      <c r="A2" s="25" t="s">
        <v>14</v>
      </c>
      <c r="B2" s="13" t="s">
        <v>38</v>
      </c>
      <c r="C2" s="13"/>
      <c r="E2" s="28" t="s">
        <v>11</v>
      </c>
      <c r="F2" s="29" t="s">
        <v>8</v>
      </c>
      <c r="G2" s="16"/>
    </row>
    <row r="3" spans="1:7" ht="13.8" thickBot="1" x14ac:dyDescent="0.3">
      <c r="A3" s="25" t="s">
        <v>15</v>
      </c>
      <c r="B3" s="13" t="s">
        <v>38</v>
      </c>
      <c r="C3" s="13"/>
      <c r="E3" s="30" t="s">
        <v>6</v>
      </c>
      <c r="F3" s="31" t="s">
        <v>8</v>
      </c>
      <c r="G3" s="16"/>
    </row>
    <row r="4" spans="1:7" ht="15" customHeight="1" x14ac:dyDescent="0.25">
      <c r="A4" s="25" t="s">
        <v>16</v>
      </c>
      <c r="B4" s="13" t="s">
        <v>38</v>
      </c>
      <c r="C4" s="13"/>
      <c r="E4" s="32"/>
      <c r="F4" s="32"/>
    </row>
    <row r="5" spans="1:7" x14ac:dyDescent="0.25">
      <c r="A5" s="25" t="s">
        <v>17</v>
      </c>
      <c r="B5" s="13" t="s">
        <v>38</v>
      </c>
      <c r="C5" s="13"/>
    </row>
    <row r="6" spans="1:7" x14ac:dyDescent="0.25">
      <c r="A6" s="25" t="s">
        <v>18</v>
      </c>
      <c r="B6" s="13" t="s">
        <v>39</v>
      </c>
      <c r="C6" s="13"/>
    </row>
    <row r="7" spans="1:7" x14ac:dyDescent="0.25">
      <c r="A7" s="25" t="s">
        <v>19</v>
      </c>
      <c r="B7" s="13" t="s">
        <v>39</v>
      </c>
      <c r="C7" s="13"/>
    </row>
    <row r="8" spans="1:7" x14ac:dyDescent="0.25">
      <c r="A8" s="25" t="s">
        <v>20</v>
      </c>
      <c r="B8" s="13" t="s">
        <v>38</v>
      </c>
      <c r="C8" s="13"/>
    </row>
    <row r="9" spans="1:7" x14ac:dyDescent="0.25">
      <c r="A9" s="25" t="s">
        <v>21</v>
      </c>
      <c r="B9" s="13" t="s">
        <v>39</v>
      </c>
      <c r="C9" s="13"/>
    </row>
    <row r="10" spans="1:7" x14ac:dyDescent="0.25">
      <c r="A10" s="25" t="s">
        <v>22</v>
      </c>
      <c r="B10" s="13" t="s">
        <v>38</v>
      </c>
      <c r="C10" s="13"/>
    </row>
    <row r="11" spans="1:7" x14ac:dyDescent="0.25">
      <c r="A11" s="25" t="s">
        <v>23</v>
      </c>
      <c r="B11" s="13" t="s">
        <v>39</v>
      </c>
      <c r="C11" s="13"/>
    </row>
    <row r="12" spans="1:7" x14ac:dyDescent="0.25">
      <c r="A12" s="25" t="s">
        <v>24</v>
      </c>
      <c r="B12" s="13" t="s">
        <v>39</v>
      </c>
      <c r="C12" s="13"/>
    </row>
    <row r="13" spans="1:7" x14ac:dyDescent="0.25">
      <c r="A13" s="25" t="s">
        <v>25</v>
      </c>
      <c r="B13" s="13" t="s">
        <v>38</v>
      </c>
      <c r="C13" s="13"/>
    </row>
    <row r="14" spans="1:7" ht="15.75" customHeight="1" x14ac:dyDescent="0.25">
      <c r="A14" s="25" t="s">
        <v>26</v>
      </c>
      <c r="B14" s="13" t="s">
        <v>39</v>
      </c>
      <c r="C14" s="13"/>
    </row>
    <row r="15" spans="1:7" x14ac:dyDescent="0.25">
      <c r="A15" s="25" t="s">
        <v>27</v>
      </c>
      <c r="B15" s="13" t="s">
        <v>38</v>
      </c>
      <c r="C15" s="13"/>
    </row>
    <row r="16" spans="1:7" x14ac:dyDescent="0.25">
      <c r="A16" s="25" t="s">
        <v>28</v>
      </c>
      <c r="B16" s="13" t="s">
        <v>38</v>
      </c>
      <c r="C16" s="13"/>
    </row>
    <row r="17" spans="1:5" x14ac:dyDescent="0.25">
      <c r="A17" s="25" t="s">
        <v>29</v>
      </c>
      <c r="B17" s="13" t="s">
        <v>39</v>
      </c>
      <c r="C17" s="13"/>
    </row>
    <row r="18" spans="1:5" x14ac:dyDescent="0.25">
      <c r="A18" s="25" t="s">
        <v>30</v>
      </c>
      <c r="B18" s="13" t="s">
        <v>38</v>
      </c>
      <c r="C18" s="13"/>
      <c r="E18" s="17"/>
    </row>
    <row r="19" spans="1:5" x14ac:dyDescent="0.25">
      <c r="A19" s="25" t="s">
        <v>31</v>
      </c>
      <c r="B19" s="13" t="s">
        <v>38</v>
      </c>
      <c r="C19" s="13"/>
    </row>
    <row r="20" spans="1:5" x14ac:dyDescent="0.25">
      <c r="A20" s="25" t="s">
        <v>32</v>
      </c>
      <c r="B20" s="13" t="s">
        <v>38</v>
      </c>
      <c r="C20" s="13"/>
    </row>
    <row r="21" spans="1:5" ht="13.5" customHeight="1" x14ac:dyDescent="0.25">
      <c r="A21" s="25" t="s">
        <v>33</v>
      </c>
      <c r="B21" s="13" t="s">
        <v>39</v>
      </c>
      <c r="C21" s="13"/>
    </row>
    <row r="22" spans="1:5" ht="13.5" customHeight="1" x14ac:dyDescent="0.25">
      <c r="A22" s="25" t="s">
        <v>34</v>
      </c>
      <c r="B22" s="13" t="s">
        <v>38</v>
      </c>
      <c r="C22" s="13"/>
    </row>
    <row r="23" spans="1:5" x14ac:dyDescent="0.25">
      <c r="A23" s="25" t="s">
        <v>35</v>
      </c>
      <c r="B23" s="13" t="s">
        <v>39</v>
      </c>
      <c r="C23" s="13"/>
    </row>
    <row r="24" spans="1:5" x14ac:dyDescent="0.25">
      <c r="A24" s="25" t="s">
        <v>36</v>
      </c>
      <c r="B24" s="13" t="s">
        <v>39</v>
      </c>
      <c r="C24" s="13"/>
    </row>
    <row r="25" spans="1:5" x14ac:dyDescent="0.25">
      <c r="A25" s="25" t="s">
        <v>37</v>
      </c>
      <c r="B25" s="13" t="s">
        <v>39</v>
      </c>
      <c r="C25" s="13"/>
    </row>
    <row r="26" spans="1:5" x14ac:dyDescent="0.25">
      <c r="A26" s="25"/>
      <c r="B26" s="13">
        <f>COUNTIF(B2:B25,"F")</f>
        <v>13</v>
      </c>
      <c r="C26" s="13"/>
    </row>
    <row r="27" spans="1:5" x14ac:dyDescent="0.25">
      <c r="A27" s="25"/>
      <c r="B27" s="13">
        <f>COUNTIF(B2:B25,"G")</f>
        <v>11</v>
      </c>
      <c r="C27" s="13"/>
    </row>
    <row r="28" spans="1:5" x14ac:dyDescent="0.25">
      <c r="A28" s="25"/>
      <c r="B28" s="13"/>
      <c r="C28" s="13"/>
    </row>
    <row r="29" spans="1:5" x14ac:dyDescent="0.25">
      <c r="A29" s="25"/>
      <c r="B29" s="13"/>
      <c r="C29" s="13"/>
    </row>
    <row r="30" spans="1:5" x14ac:dyDescent="0.25">
      <c r="A30" s="25"/>
      <c r="B30" s="13"/>
      <c r="C30" s="13"/>
    </row>
    <row r="31" spans="1:5" x14ac:dyDescent="0.25">
      <c r="A31" s="25"/>
      <c r="B31" s="13"/>
      <c r="C31" s="13"/>
    </row>
    <row r="32" spans="1:5" x14ac:dyDescent="0.25">
      <c r="A32" s="25"/>
      <c r="B32" s="13"/>
      <c r="C32" s="13"/>
    </row>
    <row r="33" spans="1:3" ht="15.75" customHeight="1" x14ac:dyDescent="0.25">
      <c r="A33" s="25"/>
      <c r="B33" s="13"/>
      <c r="C33" s="13"/>
    </row>
    <row r="34" spans="1:3" x14ac:dyDescent="0.25">
      <c r="A34" s="25"/>
      <c r="B34" s="13"/>
      <c r="C34" s="13"/>
    </row>
    <row r="35" spans="1:3" x14ac:dyDescent="0.25">
      <c r="A35" s="25"/>
      <c r="B35" s="13"/>
      <c r="C35" s="13"/>
    </row>
    <row r="36" spans="1:3" x14ac:dyDescent="0.25">
      <c r="A36" s="25"/>
      <c r="B36" s="13"/>
      <c r="C36" s="13"/>
    </row>
    <row r="37" spans="1:3" x14ac:dyDescent="0.25">
      <c r="A37" s="25"/>
      <c r="B37" s="13"/>
      <c r="C37" s="13"/>
    </row>
    <row r="38" spans="1:3" x14ac:dyDescent="0.25">
      <c r="A38" s="25"/>
      <c r="B38" s="13"/>
      <c r="C38" s="13"/>
    </row>
  </sheetData>
  <mergeCells count="1">
    <mergeCell ref="E1:F1"/>
  </mergeCells>
  <phoneticPr fontId="11" type="noConversion"/>
  <dataValidations count="1">
    <dataValidation type="list" allowBlank="1" showInputMessage="1" showErrorMessage="1" sqref="E1:F1" xr:uid="{047C036A-9FFC-47BA-B843-0E87DEA1B12D}">
      <formula1>$A$2:$A$25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Matchs_finalisé</vt:lpstr>
      <vt:lpstr>Paramètres</vt:lpstr>
    </vt:vector>
  </TitlesOfParts>
  <Company>moi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</dc:creator>
  <cp:lastModifiedBy>Hub_Family</cp:lastModifiedBy>
  <cp:lastPrinted>2020-10-05T09:08:37Z</cp:lastPrinted>
  <dcterms:created xsi:type="dcterms:W3CDTF">2005-09-11T09:20:31Z</dcterms:created>
  <dcterms:modified xsi:type="dcterms:W3CDTF">2021-03-04T17:57:52Z</dcterms:modified>
</cp:coreProperties>
</file>