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edri\OneDrive\EPS\Les_Grippeaux\TICE_ACAD\"/>
    </mc:Choice>
  </mc:AlternateContent>
  <xr:revisionPtr revIDLastSave="0" documentId="10_ncr:8100000_{C0E1EA38-C06A-4B93-BF6A-03C9D51BE387}" xr6:coauthVersionLast="32" xr6:coauthVersionMax="32" xr10:uidLastSave="{00000000-0000-0000-0000-000000000000}"/>
  <bookViews>
    <workbookView xWindow="0" yWindow="0" windowWidth="28800" windowHeight="12210" xr2:uid="{7D7774B6-A407-445F-A9A4-F488C5175F95}"/>
  </bookViews>
  <sheets>
    <sheet name="Suivi" sheetId="1" r:id="rId1"/>
    <sheet name="Stats" sheetId="7" r:id="rId2"/>
    <sheet name="Equipes" sheetId="9" r:id="rId3"/>
    <sheet name="Résultats" sheetId="10" r:id="rId4"/>
    <sheet name="Données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J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C11" i="7"/>
  <c r="C10" i="7"/>
  <c r="C9" i="7"/>
  <c r="C8" i="7"/>
  <c r="C7" i="7"/>
  <c r="C6" i="7"/>
  <c r="C5" i="7"/>
  <c r="C4" i="7"/>
  <c r="C3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C2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I13" i="7" l="1"/>
  <c r="BE13" i="7"/>
  <c r="BA13" i="7"/>
  <c r="AW13" i="7"/>
  <c r="AS13" i="7"/>
  <c r="AO13" i="7"/>
  <c r="AK13" i="7"/>
  <c r="AG13" i="7"/>
  <c r="AC13" i="7"/>
  <c r="Y13" i="7"/>
  <c r="U13" i="7"/>
  <c r="Q13" i="7"/>
  <c r="M13" i="7"/>
  <c r="I13" i="7"/>
  <c r="E13" i="7"/>
  <c r="B5" i="7"/>
  <c r="B9" i="7"/>
  <c r="BH13" i="7"/>
  <c r="BD13" i="7"/>
  <c r="AZ13" i="7"/>
  <c r="AV13" i="7"/>
  <c r="AR13" i="7"/>
  <c r="AN13" i="7"/>
  <c r="AJ13" i="7"/>
  <c r="AF13" i="7"/>
  <c r="AB13" i="7"/>
  <c r="X13" i="7"/>
  <c r="T13" i="7"/>
  <c r="P13" i="7"/>
  <c r="L13" i="7"/>
  <c r="H13" i="7"/>
  <c r="D13" i="7"/>
  <c r="B6" i="7"/>
  <c r="B10" i="7"/>
  <c r="C13" i="7"/>
  <c r="BC13" i="7"/>
  <c r="AU13" i="7"/>
  <c r="AM13" i="7"/>
  <c r="AE13" i="7"/>
  <c r="W13" i="7"/>
  <c r="O13" i="7"/>
  <c r="K13" i="7"/>
  <c r="G13" i="7"/>
  <c r="B3" i="7"/>
  <c r="B7" i="7"/>
  <c r="B11" i="7"/>
  <c r="BG13" i="7"/>
  <c r="AY13" i="7"/>
  <c r="AQ13" i="7"/>
  <c r="AI13" i="7"/>
  <c r="AA13" i="7"/>
  <c r="S13" i="7"/>
  <c r="BJ13" i="7"/>
  <c r="BF13" i="7"/>
  <c r="BB13" i="7"/>
  <c r="AX13" i="7"/>
  <c r="AT13" i="7"/>
  <c r="AP13" i="7"/>
  <c r="AL13" i="7"/>
  <c r="AH13" i="7"/>
  <c r="AD13" i="7"/>
  <c r="Z13" i="7"/>
  <c r="V13" i="7"/>
  <c r="R13" i="7"/>
  <c r="N13" i="7"/>
  <c r="J13" i="7"/>
  <c r="F13" i="7"/>
  <c r="B4" i="7"/>
  <c r="B8" i="7"/>
  <c r="B2" i="7"/>
  <c r="B13" i="7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cedric</author>
  </authors>
  <commentList>
    <comment ref="A1" authorId="0" shapeId="0" xr:uid="{F467F00A-3321-487B-9DB7-5C5A76E1813C}">
      <text>
        <r>
          <rPr>
            <b/>
            <sz val="9"/>
            <color indexed="81"/>
            <rFont val="Tahoma"/>
            <family val="2"/>
          </rPr>
          <t>Lien pour accéder aux infos sur les licenciés de l'AS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796FFC1-F75F-4BA1-AF59-B5C74C085926}">
      <text>
        <r>
          <rPr>
            <b/>
            <sz val="9"/>
            <color indexed="81"/>
            <rFont val="Tahoma"/>
            <family val="2"/>
          </rPr>
          <t>Lien pour accéder directement à la fréquentation de l'AS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EB5DDD6C-62E7-48BF-8103-DD98BA1820A7}">
      <text>
        <r>
          <rPr>
            <b/>
            <sz val="9"/>
            <color indexed="81"/>
            <rFont val="Tahoma"/>
            <charset val="1"/>
          </rPr>
          <t>Pour modifier les classes du menu déroulant, changez directement dans la feuille "données"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cedric</author>
  </authors>
  <commentList>
    <comment ref="A4" authorId="0" shapeId="0" xr:uid="{9A1B4D03-E694-406B-9BA8-899ACFC774F9}">
      <text>
        <r>
          <rPr>
            <b/>
            <sz val="8"/>
            <color indexed="81"/>
            <rFont val="Tahoma"/>
            <family val="2"/>
          </rPr>
          <t>Correspond aux élèves licenciés ayant manifestés le désir de faire des rencontres et/ou compétitions
=élèves sur qui on doit pouvoir compter sur telle ou telle APSA</t>
        </r>
      </text>
    </comment>
    <comment ref="A17" authorId="0" shapeId="0" xr:uid="{E7BE2BD8-D704-47BF-A15A-880FA18A1D2E}">
      <text>
        <r>
          <rPr>
            <b/>
            <sz val="8"/>
            <color indexed="81"/>
            <rFont val="Tahoma"/>
            <family val="2"/>
          </rPr>
          <t>=Elèves convoqués pour la compétition.
Vert = confirmation de l'élève OK
Orange = n'a pas confirmé.
Rouge = ne peut pas venir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<sst xmlns="http://schemas.openxmlformats.org/spreadsheetml/2006/main" count="331" uniqueCount="195">
  <si>
    <t>Nom</t>
  </si>
  <si>
    <t>Prénom</t>
  </si>
  <si>
    <t>Classe</t>
  </si>
  <si>
    <t>Naissance</t>
  </si>
  <si>
    <t>Catégorie</t>
  </si>
  <si>
    <t>N° Licence</t>
  </si>
  <si>
    <t>Dossier AS</t>
  </si>
  <si>
    <t>Spé 1</t>
  </si>
  <si>
    <t>Spé 2</t>
  </si>
  <si>
    <t>Spé 3</t>
  </si>
  <si>
    <t>Classes</t>
  </si>
  <si>
    <t>PAQI</t>
  </si>
  <si>
    <t>ULIS</t>
  </si>
  <si>
    <t>Catégories</t>
  </si>
  <si>
    <t>BF</t>
  </si>
  <si>
    <t>BG</t>
  </si>
  <si>
    <t>MF</t>
  </si>
  <si>
    <t>MG</t>
  </si>
  <si>
    <t>CF</t>
  </si>
  <si>
    <t>CG</t>
  </si>
  <si>
    <t>JF</t>
  </si>
  <si>
    <t>JG</t>
  </si>
  <si>
    <t>SF</t>
  </si>
  <si>
    <t>SG</t>
  </si>
  <si>
    <t>Complet</t>
  </si>
  <si>
    <t>Payé</t>
  </si>
  <si>
    <t>Autorisé</t>
  </si>
  <si>
    <t>Acrosport</t>
  </si>
  <si>
    <t>Badminton</t>
  </si>
  <si>
    <t>Basket-ball</t>
  </si>
  <si>
    <t>Escalade</t>
  </si>
  <si>
    <t>Football</t>
  </si>
  <si>
    <t>Handball</t>
  </si>
  <si>
    <t>Judo</t>
  </si>
  <si>
    <t>Musculation</t>
  </si>
  <si>
    <t>Rugby</t>
  </si>
  <si>
    <t>Step</t>
  </si>
  <si>
    <t>Tennis de table</t>
  </si>
  <si>
    <t>Volley-ball</t>
  </si>
  <si>
    <t>Ultimate</t>
  </si>
  <si>
    <t>Danse</t>
  </si>
  <si>
    <t>Gym</t>
  </si>
  <si>
    <t>Raid</t>
  </si>
  <si>
    <t>Triathlon</t>
  </si>
  <si>
    <t>Bike and run</t>
  </si>
  <si>
    <t>Natation</t>
  </si>
  <si>
    <t>Pétanque</t>
  </si>
  <si>
    <t>Echec</t>
  </si>
  <si>
    <t>VTT</t>
  </si>
  <si>
    <t>Boxe française</t>
  </si>
  <si>
    <t>Course d'orientation</t>
  </si>
  <si>
    <t>E-sport</t>
  </si>
  <si>
    <t>GUIMARD</t>
  </si>
  <si>
    <t>Cédric</t>
  </si>
  <si>
    <t>BICHON</t>
  </si>
  <si>
    <t>Yohann</t>
  </si>
  <si>
    <t>Tennis</t>
  </si>
  <si>
    <t>GUERINEAU</t>
  </si>
  <si>
    <t>Jérôme</t>
  </si>
  <si>
    <t>29/02/1902</t>
  </si>
  <si>
    <t>Sans PJ</t>
  </si>
  <si>
    <t>BRAULT</t>
  </si>
  <si>
    <t>Anne Fred</t>
  </si>
  <si>
    <t>Equitation</t>
  </si>
  <si>
    <t xml:space="preserve">RENE </t>
  </si>
  <si>
    <t>2COM</t>
  </si>
  <si>
    <t>1COM</t>
  </si>
  <si>
    <t>TCOM</t>
  </si>
  <si>
    <t>2CSR</t>
  </si>
  <si>
    <t>1CSR</t>
  </si>
  <si>
    <t>TCSR</t>
  </si>
  <si>
    <t>2OPC</t>
  </si>
  <si>
    <t>1OPC</t>
  </si>
  <si>
    <t>TOPC</t>
  </si>
  <si>
    <t>2SPVL</t>
  </si>
  <si>
    <t>1SPVL</t>
  </si>
  <si>
    <t>TSPVL</t>
  </si>
  <si>
    <t>2MELEEC</t>
  </si>
  <si>
    <t>1MELEEC</t>
  </si>
  <si>
    <t>TELEEC</t>
  </si>
  <si>
    <t>2ASSP</t>
  </si>
  <si>
    <t>1ASSP</t>
  </si>
  <si>
    <t>TASSP</t>
  </si>
  <si>
    <t>1EV</t>
  </si>
  <si>
    <t>TEV</t>
  </si>
  <si>
    <t>Charles</t>
  </si>
  <si>
    <t>Cross</t>
  </si>
  <si>
    <t>Crossfit</t>
  </si>
  <si>
    <t>Futsal</t>
  </si>
  <si>
    <t>Duathlon</t>
  </si>
  <si>
    <t>Base-Ball</t>
  </si>
  <si>
    <t>APSA AS courantes</t>
  </si>
  <si>
    <t>Volley-Ball</t>
  </si>
  <si>
    <t>…</t>
  </si>
  <si>
    <t>Date 5</t>
  </si>
  <si>
    <t>Date 6</t>
  </si>
  <si>
    <t>Date 7</t>
  </si>
  <si>
    <t>Date 8</t>
  </si>
  <si>
    <t>Date 9</t>
  </si>
  <si>
    <t>Date 10</t>
  </si>
  <si>
    <t>Date 11</t>
  </si>
  <si>
    <t>Date 12</t>
  </si>
  <si>
    <t>Date 13</t>
  </si>
  <si>
    <t>Date 14</t>
  </si>
  <si>
    <t>Date 15</t>
  </si>
  <si>
    <t>Date 16</t>
  </si>
  <si>
    <t>Date 17</t>
  </si>
  <si>
    <t>Date 18</t>
  </si>
  <si>
    <t>Date 19</t>
  </si>
  <si>
    <t>Date 20</t>
  </si>
  <si>
    <t>Date 21</t>
  </si>
  <si>
    <t>Date 22</t>
  </si>
  <si>
    <t>Date 23</t>
  </si>
  <si>
    <t>Date 24</t>
  </si>
  <si>
    <t>Date 25</t>
  </si>
  <si>
    <t>Date 26</t>
  </si>
  <si>
    <t>Date 27</t>
  </si>
  <si>
    <t>Date 28</t>
  </si>
  <si>
    <t>Date 29</t>
  </si>
  <si>
    <t>Date 30</t>
  </si>
  <si>
    <t>Date 31</t>
  </si>
  <si>
    <t>Date 32</t>
  </si>
  <si>
    <t>Date 33</t>
  </si>
  <si>
    <t>Date 34</t>
  </si>
  <si>
    <t>Date 35</t>
  </si>
  <si>
    <t>Date 36</t>
  </si>
  <si>
    <t>Date 37</t>
  </si>
  <si>
    <t>Date 38</t>
  </si>
  <si>
    <t>Date 39</t>
  </si>
  <si>
    <t>Date 40</t>
  </si>
  <si>
    <t>Date 41</t>
  </si>
  <si>
    <t>Date 42</t>
  </si>
  <si>
    <t>Date 43</t>
  </si>
  <si>
    <t>Date 44</t>
  </si>
  <si>
    <t>Date 45</t>
  </si>
  <si>
    <t>Date 46</t>
  </si>
  <si>
    <t>Date 47</t>
  </si>
  <si>
    <t>Date 48</t>
  </si>
  <si>
    <t>Date 49</t>
  </si>
  <si>
    <t>Date 50</t>
  </si>
  <si>
    <t>Date 51</t>
  </si>
  <si>
    <t>Date 52</t>
  </si>
  <si>
    <t>Date 53</t>
  </si>
  <si>
    <t>Date 54</t>
  </si>
  <si>
    <t>Date 55</t>
  </si>
  <si>
    <t>Date 56</t>
  </si>
  <si>
    <t>Date 57</t>
  </si>
  <si>
    <t>Date 58</t>
  </si>
  <si>
    <t>Date 59</t>
  </si>
  <si>
    <t>Date 60</t>
  </si>
  <si>
    <t>Fréquentation</t>
  </si>
  <si>
    <t>Infos licences</t>
  </si>
  <si>
    <t>Total présence</t>
  </si>
  <si>
    <t>Cirque</t>
  </si>
  <si>
    <t>Athlé</t>
  </si>
  <si>
    <t>Non licenciés</t>
  </si>
  <si>
    <t>TOTAL CRENEAU</t>
  </si>
  <si>
    <t>01/09/2018</t>
  </si>
  <si>
    <r>
      <t xml:space="preserve">Fréquentation moyenne annuelle par catégorie  </t>
    </r>
    <r>
      <rPr>
        <b/>
        <sz val="14"/>
        <color theme="0"/>
        <rFont val="Wingdings"/>
        <charset val="2"/>
      </rPr>
      <t>ò</t>
    </r>
  </si>
  <si>
    <t>Classement</t>
  </si>
  <si>
    <t>Prévisions et convocations équipes 2018-2019</t>
  </si>
  <si>
    <t>APSA</t>
  </si>
  <si>
    <t>Toutes caté.</t>
  </si>
  <si>
    <t>NIVEAU DISTRICT</t>
  </si>
  <si>
    <t>NIVEAUX</t>
  </si>
  <si>
    <t>NIVEAU DEPARTEMENTAL</t>
  </si>
  <si>
    <t>NIVEAU ACADEMIQUE</t>
  </si>
  <si>
    <t>NIVEAU INTER-ACADEMIQUE</t>
  </si>
  <si>
    <t>NIVEAU NATIONAL</t>
  </si>
  <si>
    <t>RESULTATS année 2018-2019</t>
  </si>
  <si>
    <t>FEDERER</t>
  </si>
  <si>
    <t>Roger</t>
  </si>
  <si>
    <t>08/09/2018</t>
  </si>
  <si>
    <t>Equipes prévisionelles</t>
  </si>
  <si>
    <t>Convocations rencontres et compétitions</t>
  </si>
  <si>
    <t>District J1</t>
  </si>
  <si>
    <t>Bressuire</t>
  </si>
  <si>
    <t>Parthenay</t>
  </si>
  <si>
    <t>2ème /5</t>
  </si>
  <si>
    <t>1er /5</t>
  </si>
  <si>
    <t>Commentaires</t>
  </si>
  <si>
    <t xml:space="preserve"> =&gt; qualification aux départementaux</t>
  </si>
  <si>
    <t>1er/4</t>
  </si>
  <si>
    <t xml:space="preserve"> =&gt; Qualification aux académiques</t>
  </si>
  <si>
    <t>4ème/4</t>
  </si>
  <si>
    <t xml:space="preserve"> =&gt; Elimination</t>
  </si>
  <si>
    <t xml:space="preserve"> =&gt; qualification par équipes aux départ'</t>
  </si>
  <si>
    <t>1er par équipe LP</t>
  </si>
  <si>
    <t>2ème par équipe LP</t>
  </si>
  <si>
    <t xml:space="preserve"> =&gt; Qualif acads</t>
  </si>
  <si>
    <t>1er équipe LP</t>
  </si>
  <si>
    <t xml:space="preserve"> =&gt; qualif France</t>
  </si>
  <si>
    <t>15ème LP</t>
  </si>
  <si>
    <t>15/09/2018</t>
  </si>
  <si>
    <t>22/09/2018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</si>
</sst>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38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u/>
      <sz val="11"/>
      <color theme="1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Wingdings"/>
      <charset val="2"/>
    </font>
    <font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FFC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Wingdings"/>
      <charset val="2"/>
    </font>
    <font>
      <b/>
      <sz val="14"/>
      <color theme="0"/>
      <name val="Wingdings"/>
      <charset val="2"/>
    </font>
    <font>
      <sz val="9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i/>
      <sz val="10"/>
      <color rgb="FFFFC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22"/>
      <color theme="0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rgb="FF009900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u/>
      <sz val="12"/>
      <color rgb="FFFFC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9900"/>
      <name val="Calibri"/>
      <family val="2"/>
      <scheme val="minor"/>
    </font>
    <font>
      <b/>
      <sz val="8"/>
      <color indexed="81"/>
      <name val="Tahoma"/>
      <family val="2"/>
    </font>
    <font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 tint="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990000"/>
      </left>
      <right/>
      <top/>
      <bottom/>
      <diagonal/>
    </border>
    <border>
      <left style="thin">
        <color rgb="FF990000"/>
      </left>
      <right style="thin">
        <color rgb="FF990000"/>
      </right>
      <top/>
      <bottom/>
      <diagonal/>
    </border>
    <border>
      <left style="thin">
        <color rgb="FF990000"/>
      </left>
      <right/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rgb="FF00B0F0"/>
      </left>
      <right/>
      <top style="thin">
        <color theme="5" tint="-0.24994659260841701"/>
      </top>
      <bottom/>
      <diagonal/>
    </border>
    <border>
      <left/>
      <right style="thin">
        <color rgb="FF00B0F0"/>
      </right>
      <top style="thin">
        <color theme="5" tint="-0.2499465926084170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rgb="FF00990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9900"/>
      </top>
      <bottom/>
      <diagonal/>
    </border>
    <border>
      <left style="thin">
        <color theme="0" tint="-0.14996795556505021"/>
      </left>
      <right/>
      <top style="thin">
        <color rgb="FF009900"/>
      </top>
      <bottom/>
      <diagonal/>
    </border>
    <border>
      <left/>
      <right style="thin">
        <color theme="0" tint="-0.14996795556505021"/>
      </right>
      <top/>
      <bottom style="thin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00B0F0"/>
      </bottom>
      <diagonal/>
    </border>
    <border>
      <left style="thin">
        <color theme="0" tint="-0.14996795556505021"/>
      </left>
      <right/>
      <top/>
      <bottom style="thin">
        <color rgb="FF00B0F0"/>
      </bottom>
      <diagonal/>
    </border>
    <border>
      <left/>
      <right style="thin">
        <color theme="0" tint="-0.14996795556505021"/>
      </right>
      <top style="thin">
        <color rgb="FF00B0F0"/>
      </top>
      <bottom/>
      <diagonal/>
    </border>
    <border>
      <left/>
      <right style="thin">
        <color theme="0" tint="-0.14996795556505021"/>
      </right>
      <top/>
      <bottom style="thin">
        <color rgb="FFFFC000"/>
      </bottom>
      <diagonal/>
    </border>
    <border>
      <left/>
      <right style="thin">
        <color theme="0" tint="-0.14996795556505021"/>
      </right>
      <top style="thin">
        <color rgb="FFFFC00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FFC000"/>
      </top>
      <bottom/>
      <diagonal/>
    </border>
    <border>
      <left style="thin">
        <color theme="0" tint="-0.14996795556505021"/>
      </left>
      <right/>
      <top style="thin">
        <color rgb="FFFFC000"/>
      </top>
      <bottom/>
      <diagonal/>
    </border>
    <border>
      <left/>
      <right style="thin">
        <color theme="0" tint="-0.14996795556505021"/>
      </right>
      <top/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FF0000"/>
      </bottom>
      <diagonal/>
    </border>
    <border>
      <left style="thin">
        <color theme="0" tint="-0.14996795556505021"/>
      </left>
      <right/>
      <top/>
      <bottom style="thin">
        <color rgb="FFFF0000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009900"/>
      </top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14" fontId="9" fillId="0" borderId="0" xfId="0" applyNumberFormat="1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14" fontId="9" fillId="9" borderId="0" xfId="0" applyNumberFormat="1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6" fillId="3" borderId="0" xfId="2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9" fillId="7" borderId="6" xfId="0" applyFont="1" applyFill="1" applyBorder="1" applyAlignment="1">
      <alignment horizontal="left" vertical="center" wrapText="1" indent="1"/>
    </xf>
    <xf numFmtId="0" fontId="9" fillId="7" borderId="7" xfId="0" applyFont="1" applyFill="1" applyBorder="1" applyAlignment="1">
      <alignment horizontal="left" vertical="center" wrapText="1" indent="1"/>
    </xf>
    <xf numFmtId="0" fontId="9" fillId="7" borderId="8" xfId="0" applyFont="1" applyFill="1" applyBorder="1" applyAlignment="1">
      <alignment horizontal="left" vertical="center" wrapText="1" indent="1"/>
    </xf>
    <xf numFmtId="0" fontId="9" fillId="7" borderId="0" xfId="0" applyFont="1" applyFill="1" applyAlignment="1">
      <alignment horizontal="left" vertical="center" wrapText="1" indent="1"/>
    </xf>
    <xf numFmtId="0" fontId="9" fillId="7" borderId="4" xfId="0" applyFont="1" applyFill="1" applyBorder="1" applyAlignment="1">
      <alignment horizontal="left" vertical="center" wrapText="1" indent="1"/>
    </xf>
    <xf numFmtId="0" fontId="9" fillId="7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2" fontId="17" fillId="4" borderId="0" xfId="0" applyNumberFormat="1" applyFont="1" applyFill="1" applyAlignment="1">
      <alignment horizontal="center" vertical="center"/>
    </xf>
    <xf numFmtId="0" fontId="9" fillId="7" borderId="0" xfId="0" applyFont="1" applyFill="1" applyBorder="1" applyAlignment="1">
      <alignment horizontal="left" vertical="center" wrapText="1" inden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3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left" vertical="center" wrapText="1" indent="1"/>
    </xf>
    <xf numFmtId="0" fontId="32" fillId="7" borderId="4" xfId="0" applyFont="1" applyFill="1" applyBorder="1" applyAlignment="1">
      <alignment horizontal="left" vertical="center" wrapText="1" indent="1"/>
    </xf>
    <xf numFmtId="0" fontId="32" fillId="7" borderId="5" xfId="0" applyFont="1" applyFill="1" applyBorder="1" applyAlignment="1">
      <alignment horizontal="left" vertical="center" wrapText="1" indent="1"/>
    </xf>
    <xf numFmtId="0" fontId="20" fillId="7" borderId="4" xfId="0" applyFont="1" applyFill="1" applyBorder="1" applyAlignment="1">
      <alignment horizontal="left" vertical="center" wrapText="1" indent="1"/>
    </xf>
    <xf numFmtId="0" fontId="20" fillId="7" borderId="5" xfId="0" applyFont="1" applyFill="1" applyBorder="1" applyAlignment="1">
      <alignment horizontal="left" vertical="center" wrapText="1" indent="1"/>
    </xf>
    <xf numFmtId="0" fontId="26" fillId="7" borderId="0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left" vertical="center" wrapText="1" indent="1"/>
    </xf>
    <xf numFmtId="0" fontId="35" fillId="6" borderId="28" xfId="0" applyFont="1" applyFill="1" applyBorder="1" applyAlignment="1">
      <alignment horizontal="left" vertical="center" wrapText="1" indent="1"/>
    </xf>
    <xf numFmtId="0" fontId="35" fillId="6" borderId="29" xfId="0" applyFont="1" applyFill="1" applyBorder="1" applyAlignment="1">
      <alignment horizontal="left" vertical="center" wrapText="1" indent="1"/>
    </xf>
    <xf numFmtId="0" fontId="35" fillId="6" borderId="10" xfId="0" applyFont="1" applyFill="1" applyBorder="1" applyAlignment="1">
      <alignment horizontal="left" vertical="center" wrapText="1" indent="1"/>
    </xf>
    <xf numFmtId="0" fontId="35" fillId="6" borderId="11" xfId="0" applyFont="1" applyFill="1" applyBorder="1" applyAlignment="1">
      <alignment horizontal="left" vertical="center" wrapText="1" indent="1"/>
    </xf>
    <xf numFmtId="0" fontId="35" fillId="6" borderId="0" xfId="0" applyFont="1" applyFill="1" applyBorder="1" applyAlignment="1">
      <alignment horizontal="left" vertical="center" wrapText="1" indent="1"/>
    </xf>
    <xf numFmtId="0" fontId="35" fillId="6" borderId="15" xfId="0" applyFont="1" applyFill="1" applyBorder="1" applyAlignment="1">
      <alignment horizontal="left" vertical="center" wrapText="1" indent="1"/>
    </xf>
    <xf numFmtId="0" fontId="35" fillId="6" borderId="16" xfId="0" applyFont="1" applyFill="1" applyBorder="1" applyAlignment="1">
      <alignment horizontal="left" vertical="center" wrapText="1" indent="1"/>
    </xf>
    <xf numFmtId="0" fontId="35" fillId="6" borderId="30" xfId="0" applyFont="1" applyFill="1" applyBorder="1" applyAlignment="1">
      <alignment horizontal="left" vertical="center" wrapText="1" indent="1"/>
    </xf>
    <xf numFmtId="0" fontId="35" fillId="6" borderId="18" xfId="0" applyFont="1" applyFill="1" applyBorder="1" applyAlignment="1">
      <alignment horizontal="left" vertical="center" wrapText="1" indent="1"/>
    </xf>
    <xf numFmtId="0" fontId="35" fillId="6" borderId="19" xfId="0" applyFont="1" applyFill="1" applyBorder="1" applyAlignment="1">
      <alignment horizontal="left" vertical="center" wrapText="1" indent="1"/>
    </xf>
    <xf numFmtId="0" fontId="35" fillId="6" borderId="31" xfId="0" applyFont="1" applyFill="1" applyBorder="1" applyAlignment="1">
      <alignment horizontal="left" vertical="center" wrapText="1" indent="1"/>
    </xf>
    <xf numFmtId="0" fontId="35" fillId="6" borderId="23" xfId="0" applyFont="1" applyFill="1" applyBorder="1" applyAlignment="1">
      <alignment horizontal="left" vertical="center" wrapText="1" indent="1"/>
    </xf>
    <xf numFmtId="0" fontId="35" fillId="6" borderId="24" xfId="0" applyFont="1" applyFill="1" applyBorder="1" applyAlignment="1">
      <alignment horizontal="left" vertical="center" wrapText="1" indent="1"/>
    </xf>
    <xf numFmtId="0" fontId="35" fillId="6" borderId="32" xfId="0" applyFont="1" applyFill="1" applyBorder="1" applyAlignment="1">
      <alignment horizontal="left" vertical="center" wrapText="1" indent="1"/>
    </xf>
    <xf numFmtId="0" fontId="35" fillId="6" borderId="26" xfId="0" applyFont="1" applyFill="1" applyBorder="1" applyAlignment="1">
      <alignment horizontal="left" vertical="center" wrapText="1" indent="1"/>
    </xf>
    <xf numFmtId="0" fontId="35" fillId="6" borderId="27" xfId="0" applyFont="1" applyFill="1" applyBorder="1" applyAlignment="1">
      <alignment horizontal="left" vertical="center" wrapText="1" indent="1"/>
    </xf>
    <xf numFmtId="0" fontId="35" fillId="6" borderId="33" xfId="0" applyFont="1" applyFill="1" applyBorder="1" applyAlignment="1">
      <alignment horizontal="left" vertical="center" wrapText="1" indent="1"/>
    </xf>
    <xf numFmtId="0" fontId="13" fillId="9" borderId="0" xfId="0" applyFont="1" applyFill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 indent="1"/>
    </xf>
    <xf numFmtId="0" fontId="21" fillId="10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textRotation="90" wrapText="1"/>
    </xf>
    <xf numFmtId="0" fontId="24" fillId="5" borderId="6" xfId="0" applyFont="1" applyFill="1" applyBorder="1" applyAlignment="1">
      <alignment horizontal="center" vertical="center" textRotation="90" wrapText="1"/>
    </xf>
    <xf numFmtId="0" fontId="24" fillId="5" borderId="0" xfId="0" applyFont="1" applyFill="1" applyBorder="1" applyAlignment="1">
      <alignment horizontal="center" vertical="center" textRotation="90" wrapText="1"/>
    </xf>
    <xf numFmtId="0" fontId="25" fillId="5" borderId="0" xfId="0" applyFont="1" applyFill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21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8A256F25-5B4E-45ED-9883-6506EB228A1B}"/>
  </cellStyles>
  <dxfs count="86"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/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b val="0"/>
        <i/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rgb="FF990000"/>
        </left>
        <right style="thin">
          <color rgb="FF990000"/>
        </right>
        <top/>
        <bottom/>
        <vertical style="thin">
          <color rgb="FF990000"/>
        </vertical>
        <horizontal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9"/>
        <color rgb="FF00B0F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rgb="FF99000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/>
        <i/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FFFF00"/>
      </font>
    </dxf>
    <dxf>
      <font>
        <color rgb="FFFFC000"/>
      </font>
    </dxf>
    <dxf>
      <font>
        <color rgb="FFFF0000"/>
      </font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ont>
        <b/>
        <i val="0"/>
        <color theme="0"/>
      </font>
      <fill>
        <patternFill>
          <bgColor rgb="FF009900"/>
        </patternFill>
      </fill>
    </dxf>
  </dxfs>
  <tableStyles count="1" defaultTableStyle="TableStyleMedium2" defaultPivotStyle="PivotStyleLight16">
    <tableStyle name="Style de tableau 1" pivot="0" count="3" xr9:uid="{12D787D7-E54D-4A12-BE19-5108AC215571}">
      <tableStyleElement type="headerRow" dxfId="85"/>
      <tableStyleElement type="firstRowStripe" dxfId="84"/>
      <tableStyleElement type="secondRowStripe" dxfId="83"/>
    </tableStyle>
  </tableStyles>
  <colors>
    <mruColors>
      <color rgb="FF009900"/>
      <color rgb="FF008000"/>
      <color rgb="FF990000"/>
      <color rgb="FF33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0</xdr:row>
      <xdr:rowOff>51289</xdr:rowOff>
    </xdr:from>
    <xdr:to>
      <xdr:col>0</xdr:col>
      <xdr:colOff>234462</xdr:colOff>
      <xdr:row>0</xdr:row>
      <xdr:rowOff>168519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770666A4-9F1E-4AB1-91F3-35432B177509}"/>
            </a:ext>
          </a:extLst>
        </xdr:cNvPr>
        <xdr:cNvSpPr/>
      </xdr:nvSpPr>
      <xdr:spPr>
        <a:xfrm>
          <a:off x="43962" y="51289"/>
          <a:ext cx="190500" cy="117230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21982</xdr:colOff>
      <xdr:row>0</xdr:row>
      <xdr:rowOff>51289</xdr:rowOff>
    </xdr:from>
    <xdr:to>
      <xdr:col>1</xdr:col>
      <xdr:colOff>212482</xdr:colOff>
      <xdr:row>0</xdr:row>
      <xdr:rowOff>168519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6A2066C0-165C-4AEC-8BFA-BD51A9AC1F40}"/>
            </a:ext>
          </a:extLst>
        </xdr:cNvPr>
        <xdr:cNvSpPr/>
      </xdr:nvSpPr>
      <xdr:spPr>
        <a:xfrm>
          <a:off x="1135674" y="51289"/>
          <a:ext cx="190500" cy="117230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99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4FF220-839C-426D-99B5-782F587CA8F9}" name="Tableau2" displayName="Tableau2" ref="A2:BS251" headerRowDxfId="74" dataDxfId="73" totalsRowDxfId="72">
  <autoFilter ref="A2:BS251" xr:uid="{48B54F89-C6E3-4C21-AB95-CA2C16A75871}"/>
  <sortState ref="A3:J251">
    <sortCondition descending="1" ref="A2:A251"/>
  </sortState>
  <tableColumns count="71">
    <tableColumn id="1" xr3:uid="{5FE24049-3823-4A92-B30F-E34E61F96E1D}" name="Nom" totalsRowLabel="Total" dataDxfId="71"/>
    <tableColumn id="2" xr3:uid="{B5FEB330-B5B3-4209-B7BC-D8854ADB9259}" name="Prénom" dataDxfId="70"/>
    <tableColumn id="3" xr3:uid="{87D618BE-BF49-4D94-A5EF-0AFFCE20E6E8}" name="Classe" dataDxfId="69"/>
    <tableColumn id="4" xr3:uid="{5629E87B-498F-4769-8F43-C88E996911C6}" name="Naissance" dataDxfId="68"/>
    <tableColumn id="5" xr3:uid="{80D41DED-DB26-4E23-BA9F-F8CBAA14CEF8}" name="Catégorie" dataDxfId="67"/>
    <tableColumn id="6" xr3:uid="{628B30AA-948D-418F-8D5F-D95F3FDF5059}" name="N° Licence" dataDxfId="66"/>
    <tableColumn id="7" xr3:uid="{C67FF20C-7CD6-4CF1-B851-759C28322CEE}" name="Dossier AS" dataDxfId="65"/>
    <tableColumn id="8" xr3:uid="{C4BDC47B-3986-46F1-B54C-40548E91A757}" name="Spé 1" dataDxfId="64"/>
    <tableColumn id="9" xr3:uid="{69707218-2DD0-4034-A8FA-2E717AB26C04}" name="Spé 2" dataDxfId="63"/>
    <tableColumn id="10" xr3:uid="{9946DD6E-1500-47D4-8166-988F5F8D3E4C}" name="Spé 3" totalsRowFunction="count" dataDxfId="62"/>
    <tableColumn id="13" xr3:uid="{4D7C3942-E8C2-434F-A449-6708B7D25738}" name="Total présence" dataDxfId="61" totalsRowDxfId="60">
      <calculatedColumnFormula>COUNTIF(L3:BS3,"*")</calculatedColumnFormula>
    </tableColumn>
    <tableColumn id="14" xr3:uid="{3903B4A9-021A-4F6E-8234-FA88EE27E9D7}" name="01/09/2018" dataDxfId="59"/>
    <tableColumn id="15" xr3:uid="{6C80B6C6-4122-47D0-A7BC-B4B174435AC5}" name="08/09/2018" dataDxfId="58"/>
    <tableColumn id="16" xr3:uid="{E9F79071-4AAA-40C4-A172-5BB344BDE8FA}" name="15/09/2018" dataDxfId="57"/>
    <tableColumn id="17" xr3:uid="{5071E583-05E1-4308-BE24-C6A598278AA9}" name="22/09/2018" dataDxfId="56"/>
    <tableColumn id="18" xr3:uid="{026D2CCE-F3ED-453B-B1C9-1631DF6DCB04}" name="Date 5" dataDxfId="55"/>
    <tableColumn id="19" xr3:uid="{65F1BDF5-3514-4797-A3E4-5742C1C5EFD0}" name="Date 6" dataDxfId="54"/>
    <tableColumn id="20" xr3:uid="{FEE8B060-FEDE-46CE-AD2D-ECC552E549D2}" name="Date 7" dataDxfId="53"/>
    <tableColumn id="21" xr3:uid="{E8F3E1DB-D398-4063-AD2E-A183A866A2B3}" name="Date 8" dataDxfId="52"/>
    <tableColumn id="22" xr3:uid="{9E13F9D9-0A12-40EC-AE34-95E5E903F256}" name="Date 9" dataDxfId="51"/>
    <tableColumn id="23" xr3:uid="{13CD25CD-36E5-483F-B0B2-457A132CDEC8}" name="Date 10" dataDxfId="50"/>
    <tableColumn id="24" xr3:uid="{1BFEA882-BC73-4A0A-B543-310EE1403003}" name="Date 11" dataDxfId="49"/>
    <tableColumn id="25" xr3:uid="{7F299CC0-545D-419D-8E7A-C2E0CDB5D2DA}" name="Date 12" dataDxfId="48"/>
    <tableColumn id="26" xr3:uid="{8DBD5E57-FD20-4956-8864-C313611A4718}" name="Date 13" dataDxfId="47"/>
    <tableColumn id="27" xr3:uid="{6E139902-C916-4F47-B8C3-43C10B218C6D}" name="Date 14" dataDxfId="46"/>
    <tableColumn id="28" xr3:uid="{2B099C16-43C8-42F8-AA0B-0C78B5A9D9A3}" name="Date 15" dataDxfId="45"/>
    <tableColumn id="29" xr3:uid="{1AA90FBF-89B3-4D55-B69E-15C43B53947E}" name="Date 16" dataDxfId="44"/>
    <tableColumn id="30" xr3:uid="{C15E1086-FDA0-4AA5-ABF9-184110688552}" name="Date 17" dataDxfId="43"/>
    <tableColumn id="31" xr3:uid="{A3C2E412-BCC4-44FE-9F45-F4E27E1B95FD}" name="Date 18" dataDxfId="42"/>
    <tableColumn id="32" xr3:uid="{3E354ED2-8D14-418A-BD9D-F50751D05759}" name="Date 19" dataDxfId="41"/>
    <tableColumn id="33" xr3:uid="{3F3982AC-7FF3-4302-85D3-90A30052A760}" name="Date 20" dataDxfId="40"/>
    <tableColumn id="34" xr3:uid="{3A131A95-7745-4E41-B5B7-BAD7B2A559CF}" name="Date 21" dataDxfId="39"/>
    <tableColumn id="35" xr3:uid="{36F70836-28F3-46B2-A0D0-2E4DCB8C5D02}" name="Date 22" dataDxfId="38"/>
    <tableColumn id="36" xr3:uid="{70541391-AFFC-4FFE-A94A-4FF4E490BA2E}" name="Date 23" dataDxfId="37"/>
    <tableColumn id="37" xr3:uid="{942614B0-48B5-4DB7-B2A5-CFA01764F236}" name="Date 24" dataDxfId="36"/>
    <tableColumn id="38" xr3:uid="{461F74BA-83C9-4688-A175-252BCB08C0DE}" name="Date 25" dataDxfId="35"/>
    <tableColumn id="39" xr3:uid="{E4DB03B8-B4E0-4FA8-928C-76098C30FDD2}" name="Date 26" dataDxfId="34"/>
    <tableColumn id="40" xr3:uid="{70E55BED-FDC8-4636-AEB5-994178FE7B89}" name="Date 27" dataDxfId="33"/>
    <tableColumn id="41" xr3:uid="{D9986611-63B1-4596-9173-7DB0B77C92E2}" name="Date 28" dataDxfId="32"/>
    <tableColumn id="42" xr3:uid="{BE72CE4E-122B-4022-BC01-D5D707387F48}" name="Date 29" dataDxfId="31"/>
    <tableColumn id="43" xr3:uid="{33A0F3D5-C81F-4A57-93AF-D62F92FC3FA1}" name="Date 30" dataDxfId="30"/>
    <tableColumn id="44" xr3:uid="{6ABE7BB4-B9B9-4E56-8765-A5B7D306B336}" name="Date 31" dataDxfId="29"/>
    <tableColumn id="45" xr3:uid="{784BDC0A-E579-4293-BC18-E4623AB67A94}" name="Date 32" dataDxfId="28"/>
    <tableColumn id="46" xr3:uid="{DB0ADD07-1620-455B-85A6-F71905C569C9}" name="Date 33" dataDxfId="27"/>
    <tableColumn id="47" xr3:uid="{FE0D8332-F739-4955-9073-075728481BEC}" name="Date 34" dataDxfId="26"/>
    <tableColumn id="48" xr3:uid="{B72A2451-1028-4D5F-84CA-AD88FEAA479D}" name="Date 35" dataDxfId="25"/>
    <tableColumn id="49" xr3:uid="{DD028A0C-EFF9-4AAC-882C-5BD41AE5C081}" name="Date 36" dataDxfId="24"/>
    <tableColumn id="50" xr3:uid="{3700C627-E82B-494A-8004-7BF2F6C2DC60}" name="Date 37" dataDxfId="23"/>
    <tableColumn id="51" xr3:uid="{2BBE09BC-129B-469F-9B3E-99B9EA8ADAFD}" name="Date 38" dataDxfId="22"/>
    <tableColumn id="52" xr3:uid="{4709BE42-719E-4FEB-9960-5C30057B3106}" name="Date 39" dataDxfId="21"/>
    <tableColumn id="53" xr3:uid="{80B18E6E-4CC0-4631-82ED-E958D2E57B32}" name="Date 40" dataDxfId="20"/>
    <tableColumn id="54" xr3:uid="{669EAEE0-7903-4C37-B8F4-F04AC2817E31}" name="Date 41" dataDxfId="19"/>
    <tableColumn id="55" xr3:uid="{48372AED-DEDD-4C1F-8FA7-59A42E427F78}" name="Date 42" dataDxfId="18"/>
    <tableColumn id="56" xr3:uid="{06E86766-F6CA-4E3D-BACA-1D62A8C21EB1}" name="Date 43" dataDxfId="17"/>
    <tableColumn id="57" xr3:uid="{3CAE7EFF-0B48-430F-96FE-F749F9A030A2}" name="Date 44" dataDxfId="16"/>
    <tableColumn id="58" xr3:uid="{0A110739-026F-44B9-826C-DE3F3BFDBDC7}" name="Date 45" dataDxfId="15"/>
    <tableColumn id="59" xr3:uid="{361D47B2-6452-4B96-9960-E464BF83E4D4}" name="Date 46" dataDxfId="14"/>
    <tableColumn id="60" xr3:uid="{0901E817-FD32-490E-8A56-76E126996FF0}" name="Date 47" dataDxfId="13"/>
    <tableColumn id="61" xr3:uid="{7666DB20-DC37-46ED-99B9-6F312B9A87FF}" name="Date 48" dataDxfId="12"/>
    <tableColumn id="62" xr3:uid="{BDDC10DF-A433-443C-A932-9C66261ED069}" name="Date 49" dataDxfId="11"/>
    <tableColumn id="63" xr3:uid="{7EDA5A9E-A068-434F-9832-D1CB1DEB390E}" name="Date 50" dataDxfId="10"/>
    <tableColumn id="64" xr3:uid="{13BF7D0B-320B-442A-820B-57A6A83DAF1E}" name="Date 51" dataDxfId="9"/>
    <tableColumn id="65" xr3:uid="{D4C5B278-6EF8-4A83-AB41-13A68595D176}" name="Date 52" dataDxfId="8"/>
    <tableColumn id="66" xr3:uid="{5C2951D7-07F2-430F-9848-301640BF76A4}" name="Date 53" dataDxfId="7"/>
    <tableColumn id="67" xr3:uid="{0937F0DE-E5EF-4FEE-AD47-9D5C9070BDB6}" name="Date 54" dataDxfId="6"/>
    <tableColumn id="68" xr3:uid="{65E6B20C-AA17-45CE-92EA-3C9D8890A18D}" name="Date 55" dataDxfId="5"/>
    <tableColumn id="69" xr3:uid="{51786D3C-4B3C-47A2-800A-2CCFFF187D23}" name="Date 56" dataDxfId="4"/>
    <tableColumn id="70" xr3:uid="{E1E22616-1126-496A-8B27-78EBAC1B0404}" name="Date 57" dataDxfId="3"/>
    <tableColumn id="71" xr3:uid="{528DAF9E-1E61-4073-91A4-F1711A72C92F}" name="Date 58" dataDxfId="2"/>
    <tableColumn id="72" xr3:uid="{A40ECC89-719C-4F7A-BC77-443B52EC1007}" name="Date 59" dataDxfId="1"/>
    <tableColumn id="73" xr3:uid="{F3D608F0-64D6-4E61-ACF3-C904ABE29B75}" name="Date 60" dataDxfId="0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E34B-B429-4219-BEF4-88F663A9CB9E}">
  <dimension ref="A1:BS251"/>
  <sheetViews>
    <sheetView showRowColHeaders="0" tabSelected="1"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baseColWidth="10" defaultColWidth="11.42578125" defaultRowHeight="12" x14ac:dyDescent="0.2"/>
  <cols>
    <col min="1" max="2" width="16.7109375" style="1" customWidth="1"/>
    <col min="3" max="3" width="8" style="1" customWidth="1"/>
    <col min="4" max="4" width="10.7109375" style="1" customWidth="1"/>
    <col min="5" max="5" width="8.7109375" style="1" customWidth="1"/>
    <col min="6" max="6" width="11" style="1" customWidth="1"/>
    <col min="7" max="7" width="9.140625" style="1" customWidth="1"/>
    <col min="8" max="10" width="13.42578125" style="1" customWidth="1"/>
    <col min="11" max="11" width="8.7109375" style="1" customWidth="1"/>
    <col min="12" max="71" width="10.85546875" style="1" customWidth="1"/>
    <col min="72" max="16384" width="11.42578125" style="1"/>
  </cols>
  <sheetData>
    <row r="1" spans="1:71" s="2" customFormat="1" ht="15.75" customHeight="1" x14ac:dyDescent="0.25">
      <c r="A1" s="22" t="s">
        <v>151</v>
      </c>
      <c r="B1" s="23" t="s">
        <v>150</v>
      </c>
    </row>
    <row r="2" spans="1:71" s="7" customFormat="1" ht="26.25" customHeight="1" x14ac:dyDescent="0.2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152</v>
      </c>
      <c r="L2" s="24" t="s">
        <v>157</v>
      </c>
      <c r="M2" s="6" t="s">
        <v>172</v>
      </c>
      <c r="N2" s="6" t="s">
        <v>193</v>
      </c>
      <c r="O2" s="6" t="s">
        <v>194</v>
      </c>
      <c r="P2" s="6" t="s">
        <v>94</v>
      </c>
      <c r="Q2" s="6" t="s">
        <v>95</v>
      </c>
      <c r="R2" s="6" t="s">
        <v>96</v>
      </c>
      <c r="S2" s="6" t="s">
        <v>97</v>
      </c>
      <c r="T2" s="6" t="s">
        <v>98</v>
      </c>
      <c r="U2" s="6" t="s">
        <v>99</v>
      </c>
      <c r="V2" s="6" t="s">
        <v>100</v>
      </c>
      <c r="W2" s="6" t="s">
        <v>101</v>
      </c>
      <c r="X2" s="6" t="s">
        <v>102</v>
      </c>
      <c r="Y2" s="6" t="s">
        <v>103</v>
      </c>
      <c r="Z2" s="6" t="s">
        <v>104</v>
      </c>
      <c r="AA2" s="6" t="s">
        <v>105</v>
      </c>
      <c r="AB2" s="6" t="s">
        <v>106</v>
      </c>
      <c r="AC2" s="6" t="s">
        <v>107</v>
      </c>
      <c r="AD2" s="6" t="s">
        <v>108</v>
      </c>
      <c r="AE2" s="6" t="s">
        <v>109</v>
      </c>
      <c r="AF2" s="6" t="s">
        <v>110</v>
      </c>
      <c r="AG2" s="6" t="s">
        <v>111</v>
      </c>
      <c r="AH2" s="6" t="s">
        <v>112</v>
      </c>
      <c r="AI2" s="6" t="s">
        <v>113</v>
      </c>
      <c r="AJ2" s="6" t="s">
        <v>114</v>
      </c>
      <c r="AK2" s="6" t="s">
        <v>115</v>
      </c>
      <c r="AL2" s="6" t="s">
        <v>116</v>
      </c>
      <c r="AM2" s="6" t="s">
        <v>117</v>
      </c>
      <c r="AN2" s="6" t="s">
        <v>118</v>
      </c>
      <c r="AO2" s="6" t="s">
        <v>119</v>
      </c>
      <c r="AP2" s="6" t="s">
        <v>120</v>
      </c>
      <c r="AQ2" s="6" t="s">
        <v>121</v>
      </c>
      <c r="AR2" s="6" t="s">
        <v>122</v>
      </c>
      <c r="AS2" s="6" t="s">
        <v>123</v>
      </c>
      <c r="AT2" s="6" t="s">
        <v>124</v>
      </c>
      <c r="AU2" s="6" t="s">
        <v>125</v>
      </c>
      <c r="AV2" s="6" t="s">
        <v>126</v>
      </c>
      <c r="AW2" s="6" t="s">
        <v>127</v>
      </c>
      <c r="AX2" s="6" t="s">
        <v>128</v>
      </c>
      <c r="AY2" s="6" t="s">
        <v>129</v>
      </c>
      <c r="AZ2" s="6" t="s">
        <v>130</v>
      </c>
      <c r="BA2" s="6" t="s">
        <v>131</v>
      </c>
      <c r="BB2" s="6" t="s">
        <v>132</v>
      </c>
      <c r="BC2" s="6" t="s">
        <v>133</v>
      </c>
      <c r="BD2" s="6" t="s">
        <v>134</v>
      </c>
      <c r="BE2" s="6" t="s">
        <v>135</v>
      </c>
      <c r="BF2" s="6" t="s">
        <v>136</v>
      </c>
      <c r="BG2" s="6" t="s">
        <v>137</v>
      </c>
      <c r="BH2" s="6" t="s">
        <v>138</v>
      </c>
      <c r="BI2" s="6" t="s">
        <v>139</v>
      </c>
      <c r="BJ2" s="6" t="s">
        <v>140</v>
      </c>
      <c r="BK2" s="6" t="s">
        <v>141</v>
      </c>
      <c r="BL2" s="6" t="s">
        <v>142</v>
      </c>
      <c r="BM2" s="6" t="s">
        <v>143</v>
      </c>
      <c r="BN2" s="6" t="s">
        <v>144</v>
      </c>
      <c r="BO2" s="6" t="s">
        <v>145</v>
      </c>
      <c r="BP2" s="6" t="s">
        <v>146</v>
      </c>
      <c r="BQ2" s="6" t="s">
        <v>147</v>
      </c>
      <c r="BR2" s="6" t="s">
        <v>148</v>
      </c>
      <c r="BS2" s="6" t="s">
        <v>149</v>
      </c>
    </row>
    <row r="3" spans="1:71" x14ac:dyDescent="0.2">
      <c r="A3" s="8" t="s">
        <v>64</v>
      </c>
      <c r="B3" s="8" t="s">
        <v>85</v>
      </c>
      <c r="C3" s="8"/>
      <c r="D3" s="9">
        <v>37653</v>
      </c>
      <c r="E3" s="8" t="s">
        <v>20</v>
      </c>
      <c r="F3" s="8"/>
      <c r="G3" s="10" t="s">
        <v>24</v>
      </c>
      <c r="H3" s="8" t="s">
        <v>28</v>
      </c>
      <c r="I3" s="8" t="s">
        <v>88</v>
      </c>
      <c r="J3" s="8"/>
      <c r="K3" s="11">
        <f t="shared" ref="K3:K66" si="0">COUNTIF(L3:BS3,"*")</f>
        <v>3</v>
      </c>
      <c r="L3" s="18" t="s">
        <v>28</v>
      </c>
      <c r="M3" s="18"/>
      <c r="N3" s="18" t="s">
        <v>28</v>
      </c>
      <c r="O3" s="18" t="s">
        <v>88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20"/>
    </row>
    <row r="4" spans="1:71" x14ac:dyDescent="0.2">
      <c r="A4" s="8" t="s">
        <v>52</v>
      </c>
      <c r="B4" s="8" t="s">
        <v>53</v>
      </c>
      <c r="C4" s="8" t="s">
        <v>65</v>
      </c>
      <c r="D4" s="9">
        <v>35988</v>
      </c>
      <c r="E4" s="8" t="s">
        <v>15</v>
      </c>
      <c r="F4" s="8">
        <v>205780000</v>
      </c>
      <c r="G4" s="10" t="s">
        <v>24</v>
      </c>
      <c r="H4" s="8" t="s">
        <v>88</v>
      </c>
      <c r="I4" s="8" t="s">
        <v>51</v>
      </c>
      <c r="J4" s="8" t="s">
        <v>48</v>
      </c>
      <c r="K4" s="11">
        <f t="shared" si="0"/>
        <v>2</v>
      </c>
      <c r="L4" s="18" t="s">
        <v>34</v>
      </c>
      <c r="M4" s="18" t="s">
        <v>34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20"/>
    </row>
    <row r="5" spans="1:71" x14ac:dyDescent="0.2">
      <c r="A5" s="8" t="s">
        <v>57</v>
      </c>
      <c r="B5" s="8" t="s">
        <v>58</v>
      </c>
      <c r="C5" s="8" t="s">
        <v>11</v>
      </c>
      <c r="D5" s="9" t="s">
        <v>59</v>
      </c>
      <c r="E5" s="8" t="s">
        <v>14</v>
      </c>
      <c r="F5" s="8"/>
      <c r="G5" s="10" t="s">
        <v>26</v>
      </c>
      <c r="H5" s="8" t="s">
        <v>56</v>
      </c>
      <c r="I5" s="8" t="s">
        <v>46</v>
      </c>
      <c r="J5" s="8"/>
      <c r="K5" s="11">
        <f t="shared" si="0"/>
        <v>2</v>
      </c>
      <c r="L5" s="18" t="s">
        <v>29</v>
      </c>
      <c r="M5" s="18"/>
      <c r="N5" s="18" t="s">
        <v>29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20"/>
    </row>
    <row r="6" spans="1:71" x14ac:dyDescent="0.2">
      <c r="A6" s="8" t="s">
        <v>61</v>
      </c>
      <c r="B6" s="8" t="s">
        <v>62</v>
      </c>
      <c r="C6" s="8" t="s">
        <v>84</v>
      </c>
      <c r="D6" s="9">
        <v>29221</v>
      </c>
      <c r="E6" s="8" t="s">
        <v>18</v>
      </c>
      <c r="F6" s="8"/>
      <c r="G6" s="10" t="s">
        <v>60</v>
      </c>
      <c r="H6" s="8" t="s">
        <v>88</v>
      </c>
      <c r="I6" s="8"/>
      <c r="J6" s="8"/>
      <c r="K6" s="11">
        <f t="shared" si="0"/>
        <v>1</v>
      </c>
      <c r="L6" s="18" t="s">
        <v>88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x14ac:dyDescent="0.2">
      <c r="A7" s="8" t="s">
        <v>54</v>
      </c>
      <c r="B7" s="8" t="s">
        <v>55</v>
      </c>
      <c r="C7" s="8" t="s">
        <v>12</v>
      </c>
      <c r="D7" s="9">
        <v>15378</v>
      </c>
      <c r="E7" s="8" t="s">
        <v>15</v>
      </c>
      <c r="F7" s="8"/>
      <c r="G7" s="10" t="s">
        <v>25</v>
      </c>
      <c r="H7" s="8" t="s">
        <v>28</v>
      </c>
      <c r="I7" s="8" t="s">
        <v>40</v>
      </c>
      <c r="J7" s="8"/>
      <c r="K7" s="11">
        <f t="shared" si="0"/>
        <v>1</v>
      </c>
      <c r="L7" s="18" t="s">
        <v>28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20"/>
    </row>
    <row r="8" spans="1:71" x14ac:dyDescent="0.2">
      <c r="A8" s="8" t="s">
        <v>170</v>
      </c>
      <c r="B8" s="8" t="s">
        <v>171</v>
      </c>
      <c r="C8" s="8" t="s">
        <v>80</v>
      </c>
      <c r="D8" s="9">
        <v>29221</v>
      </c>
      <c r="E8" s="8" t="s">
        <v>23</v>
      </c>
      <c r="F8" s="8">
        <v>205780001</v>
      </c>
      <c r="G8" s="10" t="s">
        <v>24</v>
      </c>
      <c r="H8" s="8" t="s">
        <v>56</v>
      </c>
      <c r="I8" s="8" t="s">
        <v>28</v>
      </c>
      <c r="J8" s="8"/>
      <c r="K8" s="11">
        <f t="shared" si="0"/>
        <v>2</v>
      </c>
      <c r="L8" s="18"/>
      <c r="M8" s="18" t="s">
        <v>86</v>
      </c>
      <c r="N8" s="18" t="s">
        <v>28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20"/>
    </row>
    <row r="9" spans="1:71" x14ac:dyDescent="0.2">
      <c r="A9" s="8"/>
      <c r="B9" s="8"/>
      <c r="C9" s="8"/>
      <c r="D9" s="9"/>
      <c r="E9" s="8"/>
      <c r="F9" s="8"/>
      <c r="G9" s="10"/>
      <c r="H9" s="8"/>
      <c r="I9" s="8"/>
      <c r="J9" s="8"/>
      <c r="K9" s="11">
        <f t="shared" si="0"/>
        <v>0</v>
      </c>
      <c r="L9" s="18"/>
      <c r="M9" s="19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20"/>
    </row>
    <row r="10" spans="1:71" x14ac:dyDescent="0.2">
      <c r="A10" s="8"/>
      <c r="B10" s="8"/>
      <c r="C10" s="8"/>
      <c r="D10" s="9"/>
      <c r="E10" s="8"/>
      <c r="F10" s="8"/>
      <c r="G10" s="10"/>
      <c r="H10" s="8"/>
      <c r="I10" s="8"/>
      <c r="J10" s="8"/>
      <c r="K10" s="11">
        <f t="shared" si="0"/>
        <v>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20"/>
    </row>
    <row r="11" spans="1:71" x14ac:dyDescent="0.2">
      <c r="A11" s="8"/>
      <c r="B11" s="8"/>
      <c r="C11" s="8"/>
      <c r="D11" s="9"/>
      <c r="E11" s="8"/>
      <c r="F11" s="8"/>
      <c r="G11" s="10"/>
      <c r="H11" s="8"/>
      <c r="I11" s="8"/>
      <c r="J11" s="8"/>
      <c r="K11" s="11">
        <f t="shared" si="0"/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20"/>
    </row>
    <row r="12" spans="1:71" x14ac:dyDescent="0.2">
      <c r="A12" s="8"/>
      <c r="B12" s="8"/>
      <c r="C12" s="8"/>
      <c r="D12" s="9"/>
      <c r="E12" s="8"/>
      <c r="F12" s="8"/>
      <c r="G12" s="10"/>
      <c r="H12" s="8"/>
      <c r="I12" s="8"/>
      <c r="J12" s="8"/>
      <c r="K12" s="11">
        <f t="shared" si="0"/>
        <v>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20"/>
    </row>
    <row r="13" spans="1:71" x14ac:dyDescent="0.2">
      <c r="A13" s="8"/>
      <c r="B13" s="8"/>
      <c r="C13" s="8"/>
      <c r="D13" s="9"/>
      <c r="E13" s="8"/>
      <c r="F13" s="8"/>
      <c r="G13" s="10"/>
      <c r="H13" s="8"/>
      <c r="I13" s="8"/>
      <c r="J13" s="8"/>
      <c r="K13" s="11">
        <f t="shared" si="0"/>
        <v>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20"/>
    </row>
    <row r="14" spans="1:71" x14ac:dyDescent="0.2">
      <c r="A14" s="8"/>
      <c r="B14" s="8"/>
      <c r="C14" s="8"/>
      <c r="D14" s="9"/>
      <c r="E14" s="8"/>
      <c r="F14" s="8"/>
      <c r="G14" s="10"/>
      <c r="H14" s="8"/>
      <c r="I14" s="8"/>
      <c r="J14" s="8"/>
      <c r="K14" s="11">
        <f t="shared" si="0"/>
        <v>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20"/>
    </row>
    <row r="15" spans="1:71" x14ac:dyDescent="0.2">
      <c r="A15" s="8"/>
      <c r="B15" s="8"/>
      <c r="C15" s="8"/>
      <c r="D15" s="9"/>
      <c r="E15" s="8"/>
      <c r="F15" s="8"/>
      <c r="G15" s="10"/>
      <c r="H15" s="8"/>
      <c r="I15" s="8"/>
      <c r="J15" s="8"/>
      <c r="K15" s="11">
        <f t="shared" si="0"/>
        <v>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20"/>
    </row>
    <row r="16" spans="1:71" x14ac:dyDescent="0.2">
      <c r="A16" s="8"/>
      <c r="B16" s="8"/>
      <c r="C16" s="8"/>
      <c r="D16" s="9"/>
      <c r="E16" s="8"/>
      <c r="F16" s="8"/>
      <c r="G16" s="10"/>
      <c r="H16" s="8"/>
      <c r="I16" s="8"/>
      <c r="J16" s="8"/>
      <c r="K16" s="11">
        <f t="shared" si="0"/>
        <v>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20"/>
    </row>
    <row r="17" spans="1:71" x14ac:dyDescent="0.2">
      <c r="A17" s="8"/>
      <c r="B17" s="8"/>
      <c r="C17" s="8"/>
      <c r="D17" s="9"/>
      <c r="E17" s="8"/>
      <c r="F17" s="8"/>
      <c r="G17" s="10"/>
      <c r="H17" s="8"/>
      <c r="I17" s="8"/>
      <c r="J17" s="8"/>
      <c r="K17" s="11">
        <f t="shared" si="0"/>
        <v>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20"/>
    </row>
    <row r="18" spans="1:71" x14ac:dyDescent="0.2">
      <c r="A18" s="8"/>
      <c r="B18" s="8"/>
      <c r="C18" s="8"/>
      <c r="D18" s="9"/>
      <c r="E18" s="8"/>
      <c r="F18" s="8"/>
      <c r="G18" s="10"/>
      <c r="H18" s="8"/>
      <c r="I18" s="8"/>
      <c r="J18" s="8"/>
      <c r="K18" s="11">
        <f t="shared" si="0"/>
        <v>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20"/>
    </row>
    <row r="19" spans="1:71" x14ac:dyDescent="0.2">
      <c r="A19" s="8"/>
      <c r="B19" s="8"/>
      <c r="C19" s="8"/>
      <c r="D19" s="9"/>
      <c r="E19" s="8"/>
      <c r="F19" s="8"/>
      <c r="G19" s="10"/>
      <c r="H19" s="8"/>
      <c r="I19" s="8"/>
      <c r="J19" s="8"/>
      <c r="K19" s="11">
        <f t="shared" si="0"/>
        <v>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20"/>
    </row>
    <row r="20" spans="1:71" x14ac:dyDescent="0.2">
      <c r="A20" s="8"/>
      <c r="B20" s="8"/>
      <c r="C20" s="8"/>
      <c r="D20" s="9"/>
      <c r="E20" s="8"/>
      <c r="F20" s="8"/>
      <c r="G20" s="10"/>
      <c r="H20" s="8"/>
      <c r="I20" s="8"/>
      <c r="J20" s="8"/>
      <c r="K20" s="11">
        <f t="shared" si="0"/>
        <v>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20"/>
    </row>
    <row r="21" spans="1:71" x14ac:dyDescent="0.2">
      <c r="A21" s="8"/>
      <c r="B21" s="8"/>
      <c r="C21" s="8"/>
      <c r="D21" s="9"/>
      <c r="E21" s="8"/>
      <c r="F21" s="8"/>
      <c r="G21" s="10"/>
      <c r="H21" s="8"/>
      <c r="I21" s="8"/>
      <c r="J21" s="8"/>
      <c r="K21" s="11">
        <f t="shared" si="0"/>
        <v>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20"/>
    </row>
    <row r="22" spans="1:71" x14ac:dyDescent="0.2">
      <c r="A22" s="8"/>
      <c r="B22" s="8"/>
      <c r="C22" s="8"/>
      <c r="D22" s="9"/>
      <c r="E22" s="8"/>
      <c r="F22" s="8"/>
      <c r="G22" s="10"/>
      <c r="H22" s="8"/>
      <c r="I22" s="8"/>
      <c r="J22" s="8"/>
      <c r="K22" s="11">
        <f t="shared" si="0"/>
        <v>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20"/>
    </row>
    <row r="23" spans="1:71" x14ac:dyDescent="0.2">
      <c r="A23" s="8"/>
      <c r="B23" s="8"/>
      <c r="C23" s="8"/>
      <c r="D23" s="9"/>
      <c r="E23" s="8"/>
      <c r="F23" s="8"/>
      <c r="G23" s="10"/>
      <c r="H23" s="8"/>
      <c r="I23" s="8"/>
      <c r="J23" s="8"/>
      <c r="K23" s="11">
        <f t="shared" si="0"/>
        <v>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20"/>
    </row>
    <row r="24" spans="1:71" x14ac:dyDescent="0.2">
      <c r="A24" s="8"/>
      <c r="B24" s="8"/>
      <c r="C24" s="8"/>
      <c r="D24" s="9"/>
      <c r="E24" s="8"/>
      <c r="F24" s="8"/>
      <c r="G24" s="10"/>
      <c r="H24" s="8"/>
      <c r="I24" s="8"/>
      <c r="J24" s="8"/>
      <c r="K24" s="11">
        <f t="shared" si="0"/>
        <v>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20"/>
    </row>
    <row r="25" spans="1:71" x14ac:dyDescent="0.2">
      <c r="A25" s="8"/>
      <c r="B25" s="8"/>
      <c r="C25" s="8"/>
      <c r="D25" s="9"/>
      <c r="E25" s="8"/>
      <c r="F25" s="8"/>
      <c r="G25" s="10"/>
      <c r="H25" s="8"/>
      <c r="I25" s="8"/>
      <c r="J25" s="8"/>
      <c r="K25" s="11">
        <f t="shared" si="0"/>
        <v>0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20"/>
    </row>
    <row r="26" spans="1:71" x14ac:dyDescent="0.2">
      <c r="A26" s="8"/>
      <c r="B26" s="8"/>
      <c r="C26" s="8"/>
      <c r="D26" s="9"/>
      <c r="E26" s="8"/>
      <c r="F26" s="8"/>
      <c r="G26" s="10"/>
      <c r="H26" s="8"/>
      <c r="I26" s="8"/>
      <c r="J26" s="8"/>
      <c r="K26" s="11">
        <f t="shared" si="0"/>
        <v>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20"/>
    </row>
    <row r="27" spans="1:71" x14ac:dyDescent="0.2">
      <c r="A27" s="8"/>
      <c r="B27" s="8"/>
      <c r="C27" s="8"/>
      <c r="D27" s="9"/>
      <c r="E27" s="8"/>
      <c r="F27" s="8"/>
      <c r="G27" s="10"/>
      <c r="H27" s="8"/>
      <c r="I27" s="8"/>
      <c r="J27" s="8"/>
      <c r="K27" s="11">
        <f t="shared" si="0"/>
        <v>0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20"/>
    </row>
    <row r="28" spans="1:71" x14ac:dyDescent="0.2">
      <c r="A28" s="8"/>
      <c r="B28" s="8"/>
      <c r="C28" s="8"/>
      <c r="D28" s="9"/>
      <c r="E28" s="8"/>
      <c r="F28" s="8"/>
      <c r="G28" s="10"/>
      <c r="H28" s="8"/>
      <c r="I28" s="8"/>
      <c r="J28" s="8"/>
      <c r="K28" s="11">
        <f t="shared" si="0"/>
        <v>0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20"/>
    </row>
    <row r="29" spans="1:71" x14ac:dyDescent="0.2">
      <c r="A29" s="8"/>
      <c r="B29" s="8"/>
      <c r="C29" s="8"/>
      <c r="D29" s="9"/>
      <c r="E29" s="8"/>
      <c r="F29" s="8"/>
      <c r="G29" s="10"/>
      <c r="H29" s="8"/>
      <c r="I29" s="8"/>
      <c r="J29" s="8"/>
      <c r="K29" s="11">
        <f t="shared" si="0"/>
        <v>0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20"/>
    </row>
    <row r="30" spans="1:71" x14ac:dyDescent="0.2">
      <c r="A30" s="8"/>
      <c r="B30" s="8"/>
      <c r="C30" s="8"/>
      <c r="D30" s="9"/>
      <c r="E30" s="8"/>
      <c r="F30" s="8"/>
      <c r="G30" s="10"/>
      <c r="H30" s="8"/>
      <c r="I30" s="8"/>
      <c r="J30" s="8"/>
      <c r="K30" s="11">
        <f t="shared" si="0"/>
        <v>0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20"/>
    </row>
    <row r="31" spans="1:71" x14ac:dyDescent="0.2">
      <c r="A31" s="8"/>
      <c r="B31" s="8"/>
      <c r="C31" s="8"/>
      <c r="D31" s="9"/>
      <c r="E31" s="8"/>
      <c r="F31" s="8"/>
      <c r="G31" s="10"/>
      <c r="H31" s="8"/>
      <c r="I31" s="8"/>
      <c r="J31" s="8"/>
      <c r="K31" s="11">
        <f t="shared" si="0"/>
        <v>0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20"/>
    </row>
    <row r="32" spans="1:71" x14ac:dyDescent="0.2">
      <c r="A32" s="8"/>
      <c r="B32" s="8"/>
      <c r="C32" s="8"/>
      <c r="D32" s="9"/>
      <c r="E32" s="8"/>
      <c r="F32" s="8"/>
      <c r="G32" s="10"/>
      <c r="H32" s="8"/>
      <c r="I32" s="8"/>
      <c r="J32" s="8"/>
      <c r="K32" s="11">
        <f t="shared" si="0"/>
        <v>0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20"/>
    </row>
    <row r="33" spans="1:71" x14ac:dyDescent="0.2">
      <c r="A33" s="8"/>
      <c r="B33" s="8"/>
      <c r="C33" s="8"/>
      <c r="D33" s="9"/>
      <c r="E33" s="8"/>
      <c r="F33" s="8"/>
      <c r="G33" s="10"/>
      <c r="H33" s="8"/>
      <c r="I33" s="8"/>
      <c r="J33" s="8"/>
      <c r="K33" s="11">
        <f t="shared" si="0"/>
        <v>0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20"/>
    </row>
    <row r="34" spans="1:71" x14ac:dyDescent="0.2">
      <c r="A34" s="8"/>
      <c r="B34" s="8"/>
      <c r="C34" s="8"/>
      <c r="D34" s="9"/>
      <c r="E34" s="8"/>
      <c r="F34" s="8"/>
      <c r="G34" s="10"/>
      <c r="H34" s="8"/>
      <c r="I34" s="8"/>
      <c r="J34" s="8"/>
      <c r="K34" s="11">
        <f t="shared" si="0"/>
        <v>0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20"/>
    </row>
    <row r="35" spans="1:71" x14ac:dyDescent="0.2">
      <c r="A35" s="8"/>
      <c r="B35" s="8"/>
      <c r="C35" s="8"/>
      <c r="D35" s="9"/>
      <c r="E35" s="8"/>
      <c r="F35" s="8"/>
      <c r="G35" s="10"/>
      <c r="H35" s="8"/>
      <c r="I35" s="8"/>
      <c r="J35" s="8"/>
      <c r="K35" s="11">
        <f t="shared" si="0"/>
        <v>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20"/>
    </row>
    <row r="36" spans="1:71" x14ac:dyDescent="0.2">
      <c r="A36" s="8"/>
      <c r="B36" s="8"/>
      <c r="C36" s="8"/>
      <c r="D36" s="9"/>
      <c r="E36" s="8"/>
      <c r="F36" s="8"/>
      <c r="G36" s="10"/>
      <c r="H36" s="8"/>
      <c r="I36" s="8"/>
      <c r="J36" s="8"/>
      <c r="K36" s="11">
        <f t="shared" si="0"/>
        <v>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20"/>
    </row>
    <row r="37" spans="1:71" x14ac:dyDescent="0.2">
      <c r="A37" s="8"/>
      <c r="B37" s="8"/>
      <c r="C37" s="8"/>
      <c r="D37" s="9"/>
      <c r="E37" s="8"/>
      <c r="F37" s="8"/>
      <c r="G37" s="10"/>
      <c r="H37" s="8"/>
      <c r="I37" s="8"/>
      <c r="J37" s="8"/>
      <c r="K37" s="11">
        <f t="shared" si="0"/>
        <v>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20"/>
    </row>
    <row r="38" spans="1:71" x14ac:dyDescent="0.2">
      <c r="A38" s="8"/>
      <c r="B38" s="8"/>
      <c r="C38" s="8"/>
      <c r="D38" s="9"/>
      <c r="E38" s="8"/>
      <c r="F38" s="8"/>
      <c r="G38" s="10"/>
      <c r="H38" s="8"/>
      <c r="I38" s="8"/>
      <c r="J38" s="8"/>
      <c r="K38" s="11">
        <f t="shared" si="0"/>
        <v>0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20"/>
    </row>
    <row r="39" spans="1:71" x14ac:dyDescent="0.2">
      <c r="A39" s="8"/>
      <c r="B39" s="8"/>
      <c r="C39" s="8"/>
      <c r="D39" s="9"/>
      <c r="E39" s="8"/>
      <c r="F39" s="8"/>
      <c r="G39" s="10"/>
      <c r="H39" s="8"/>
      <c r="I39" s="8"/>
      <c r="J39" s="8"/>
      <c r="K39" s="11">
        <f t="shared" si="0"/>
        <v>0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20"/>
    </row>
    <row r="40" spans="1:71" x14ac:dyDescent="0.2">
      <c r="A40" s="8"/>
      <c r="B40" s="8"/>
      <c r="C40" s="8"/>
      <c r="D40" s="9"/>
      <c r="E40" s="8"/>
      <c r="F40" s="8"/>
      <c r="G40" s="10"/>
      <c r="H40" s="8"/>
      <c r="I40" s="8"/>
      <c r="J40" s="8"/>
      <c r="K40" s="11">
        <f t="shared" si="0"/>
        <v>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20"/>
    </row>
    <row r="41" spans="1:71" x14ac:dyDescent="0.2">
      <c r="A41" s="8"/>
      <c r="B41" s="8"/>
      <c r="C41" s="8"/>
      <c r="D41" s="9"/>
      <c r="E41" s="8"/>
      <c r="F41" s="8"/>
      <c r="G41" s="10"/>
      <c r="H41" s="8"/>
      <c r="I41" s="8"/>
      <c r="J41" s="8"/>
      <c r="K41" s="11">
        <f t="shared" si="0"/>
        <v>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20"/>
    </row>
    <row r="42" spans="1:71" x14ac:dyDescent="0.2">
      <c r="A42" s="8"/>
      <c r="B42" s="8"/>
      <c r="C42" s="8"/>
      <c r="D42" s="9"/>
      <c r="E42" s="8"/>
      <c r="F42" s="8"/>
      <c r="G42" s="10"/>
      <c r="H42" s="8"/>
      <c r="I42" s="8"/>
      <c r="J42" s="8"/>
      <c r="K42" s="11">
        <f t="shared" si="0"/>
        <v>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20"/>
    </row>
    <row r="43" spans="1:71" x14ac:dyDescent="0.2">
      <c r="A43" s="8"/>
      <c r="B43" s="8"/>
      <c r="C43" s="8"/>
      <c r="D43" s="9"/>
      <c r="E43" s="8"/>
      <c r="F43" s="8"/>
      <c r="G43" s="10"/>
      <c r="H43" s="8"/>
      <c r="I43" s="8"/>
      <c r="J43" s="8"/>
      <c r="K43" s="11">
        <f t="shared" si="0"/>
        <v>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20"/>
    </row>
    <row r="44" spans="1:71" x14ac:dyDescent="0.2">
      <c r="A44" s="8"/>
      <c r="B44" s="8"/>
      <c r="C44" s="8"/>
      <c r="D44" s="9"/>
      <c r="E44" s="8"/>
      <c r="F44" s="8"/>
      <c r="G44" s="10"/>
      <c r="H44" s="8"/>
      <c r="I44" s="8"/>
      <c r="J44" s="8"/>
      <c r="K44" s="11">
        <f t="shared" si="0"/>
        <v>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20"/>
    </row>
    <row r="45" spans="1:71" x14ac:dyDescent="0.2">
      <c r="A45" s="8"/>
      <c r="B45" s="8"/>
      <c r="C45" s="8"/>
      <c r="D45" s="9"/>
      <c r="E45" s="8"/>
      <c r="F45" s="8"/>
      <c r="G45" s="10"/>
      <c r="H45" s="8"/>
      <c r="I45" s="8"/>
      <c r="J45" s="8"/>
      <c r="K45" s="11">
        <f t="shared" si="0"/>
        <v>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20"/>
    </row>
    <row r="46" spans="1:71" x14ac:dyDescent="0.2">
      <c r="A46" s="8"/>
      <c r="B46" s="8"/>
      <c r="C46" s="8"/>
      <c r="D46" s="9"/>
      <c r="E46" s="8"/>
      <c r="F46" s="8"/>
      <c r="G46" s="10"/>
      <c r="H46" s="8"/>
      <c r="I46" s="8"/>
      <c r="J46" s="8"/>
      <c r="K46" s="11">
        <f t="shared" si="0"/>
        <v>0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20"/>
    </row>
    <row r="47" spans="1:71" x14ac:dyDescent="0.2">
      <c r="A47" s="8"/>
      <c r="B47" s="8"/>
      <c r="C47" s="8"/>
      <c r="D47" s="9"/>
      <c r="E47" s="8"/>
      <c r="F47" s="8"/>
      <c r="G47" s="10"/>
      <c r="H47" s="8"/>
      <c r="I47" s="8"/>
      <c r="J47" s="8"/>
      <c r="K47" s="11">
        <f t="shared" si="0"/>
        <v>0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20"/>
    </row>
    <row r="48" spans="1:71" x14ac:dyDescent="0.2">
      <c r="A48" s="8"/>
      <c r="B48" s="8"/>
      <c r="C48" s="8"/>
      <c r="D48" s="9"/>
      <c r="E48" s="8"/>
      <c r="F48" s="8"/>
      <c r="G48" s="10"/>
      <c r="H48" s="8"/>
      <c r="I48" s="8"/>
      <c r="J48" s="8"/>
      <c r="K48" s="11">
        <f t="shared" si="0"/>
        <v>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20"/>
    </row>
    <row r="49" spans="1:71" x14ac:dyDescent="0.2">
      <c r="A49" s="8"/>
      <c r="B49" s="8"/>
      <c r="C49" s="8"/>
      <c r="D49" s="9"/>
      <c r="E49" s="8"/>
      <c r="F49" s="8"/>
      <c r="G49" s="10"/>
      <c r="H49" s="8"/>
      <c r="I49" s="8"/>
      <c r="J49" s="8"/>
      <c r="K49" s="11">
        <f t="shared" si="0"/>
        <v>0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20"/>
    </row>
    <row r="50" spans="1:71" x14ac:dyDescent="0.2">
      <c r="A50" s="8"/>
      <c r="B50" s="8"/>
      <c r="C50" s="8"/>
      <c r="D50" s="9"/>
      <c r="E50" s="8"/>
      <c r="F50" s="8"/>
      <c r="G50" s="10"/>
      <c r="H50" s="8"/>
      <c r="I50" s="8"/>
      <c r="J50" s="8"/>
      <c r="K50" s="11">
        <f t="shared" si="0"/>
        <v>0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20"/>
    </row>
    <row r="51" spans="1:71" x14ac:dyDescent="0.2">
      <c r="A51" s="8"/>
      <c r="B51" s="8"/>
      <c r="C51" s="8"/>
      <c r="D51" s="9"/>
      <c r="E51" s="8"/>
      <c r="F51" s="8"/>
      <c r="G51" s="10"/>
      <c r="H51" s="8"/>
      <c r="I51" s="8"/>
      <c r="J51" s="8"/>
      <c r="K51" s="11">
        <f t="shared" si="0"/>
        <v>0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20"/>
    </row>
    <row r="52" spans="1:71" x14ac:dyDescent="0.2">
      <c r="A52" s="8"/>
      <c r="B52" s="8"/>
      <c r="C52" s="8"/>
      <c r="D52" s="9"/>
      <c r="E52" s="8"/>
      <c r="F52" s="8"/>
      <c r="G52" s="10"/>
      <c r="H52" s="8"/>
      <c r="I52" s="8"/>
      <c r="J52" s="8"/>
      <c r="K52" s="11">
        <f t="shared" si="0"/>
        <v>0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20"/>
    </row>
    <row r="53" spans="1:71" x14ac:dyDescent="0.2">
      <c r="A53" s="8"/>
      <c r="B53" s="8"/>
      <c r="C53" s="8"/>
      <c r="D53" s="9"/>
      <c r="E53" s="8"/>
      <c r="F53" s="8"/>
      <c r="G53" s="10"/>
      <c r="H53" s="8"/>
      <c r="I53" s="8"/>
      <c r="J53" s="8"/>
      <c r="K53" s="11">
        <f t="shared" si="0"/>
        <v>0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20"/>
    </row>
    <row r="54" spans="1:71" x14ac:dyDescent="0.2">
      <c r="A54" s="8"/>
      <c r="B54" s="8"/>
      <c r="C54" s="8"/>
      <c r="D54" s="9"/>
      <c r="E54" s="8"/>
      <c r="F54" s="8"/>
      <c r="G54" s="10"/>
      <c r="H54" s="8"/>
      <c r="I54" s="8"/>
      <c r="J54" s="8"/>
      <c r="K54" s="11">
        <f t="shared" si="0"/>
        <v>0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20"/>
    </row>
    <row r="55" spans="1:71" x14ac:dyDescent="0.2">
      <c r="A55" s="8"/>
      <c r="B55" s="8"/>
      <c r="C55" s="8"/>
      <c r="D55" s="9"/>
      <c r="E55" s="8"/>
      <c r="F55" s="8"/>
      <c r="G55" s="10"/>
      <c r="H55" s="8"/>
      <c r="I55" s="8"/>
      <c r="J55" s="8"/>
      <c r="K55" s="11">
        <f t="shared" si="0"/>
        <v>0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20"/>
    </row>
    <row r="56" spans="1:71" x14ac:dyDescent="0.2">
      <c r="A56" s="8"/>
      <c r="B56" s="8"/>
      <c r="C56" s="8"/>
      <c r="D56" s="9"/>
      <c r="E56" s="8"/>
      <c r="F56" s="8"/>
      <c r="G56" s="10"/>
      <c r="H56" s="8"/>
      <c r="I56" s="8"/>
      <c r="J56" s="8"/>
      <c r="K56" s="11">
        <f t="shared" si="0"/>
        <v>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20"/>
    </row>
    <row r="57" spans="1:71" x14ac:dyDescent="0.2">
      <c r="A57" s="8"/>
      <c r="B57" s="8"/>
      <c r="C57" s="8"/>
      <c r="D57" s="9"/>
      <c r="E57" s="8"/>
      <c r="F57" s="8"/>
      <c r="G57" s="10"/>
      <c r="H57" s="8"/>
      <c r="I57" s="8"/>
      <c r="J57" s="8"/>
      <c r="K57" s="11">
        <f t="shared" si="0"/>
        <v>0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20"/>
    </row>
    <row r="58" spans="1:71" x14ac:dyDescent="0.2">
      <c r="A58" s="8"/>
      <c r="B58" s="8"/>
      <c r="C58" s="8"/>
      <c r="D58" s="9"/>
      <c r="E58" s="8"/>
      <c r="F58" s="8"/>
      <c r="G58" s="10"/>
      <c r="H58" s="8"/>
      <c r="I58" s="8"/>
      <c r="J58" s="8"/>
      <c r="K58" s="11">
        <f t="shared" si="0"/>
        <v>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20"/>
    </row>
    <row r="59" spans="1:71" x14ac:dyDescent="0.2">
      <c r="A59" s="8"/>
      <c r="B59" s="8"/>
      <c r="C59" s="8"/>
      <c r="D59" s="9"/>
      <c r="E59" s="8"/>
      <c r="F59" s="8"/>
      <c r="G59" s="10"/>
      <c r="H59" s="8"/>
      <c r="I59" s="8"/>
      <c r="J59" s="8"/>
      <c r="K59" s="11">
        <f t="shared" si="0"/>
        <v>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20"/>
    </row>
    <row r="60" spans="1:71" x14ac:dyDescent="0.2">
      <c r="A60" s="8"/>
      <c r="B60" s="8"/>
      <c r="C60" s="8"/>
      <c r="D60" s="9"/>
      <c r="E60" s="8"/>
      <c r="F60" s="8"/>
      <c r="G60" s="10"/>
      <c r="H60" s="8"/>
      <c r="I60" s="8"/>
      <c r="J60" s="8"/>
      <c r="K60" s="11">
        <f t="shared" si="0"/>
        <v>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20"/>
    </row>
    <row r="61" spans="1:71" x14ac:dyDescent="0.2">
      <c r="A61" s="8"/>
      <c r="B61" s="8"/>
      <c r="C61" s="8"/>
      <c r="D61" s="9"/>
      <c r="E61" s="8"/>
      <c r="F61" s="8"/>
      <c r="G61" s="10"/>
      <c r="H61" s="8"/>
      <c r="I61" s="8"/>
      <c r="J61" s="8"/>
      <c r="K61" s="11">
        <f t="shared" si="0"/>
        <v>0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20"/>
    </row>
    <row r="62" spans="1:71" x14ac:dyDescent="0.2">
      <c r="A62" s="8"/>
      <c r="B62" s="8"/>
      <c r="C62" s="8"/>
      <c r="D62" s="9"/>
      <c r="E62" s="8"/>
      <c r="F62" s="8"/>
      <c r="G62" s="10"/>
      <c r="H62" s="8"/>
      <c r="I62" s="8"/>
      <c r="J62" s="8"/>
      <c r="K62" s="11">
        <f t="shared" si="0"/>
        <v>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20"/>
    </row>
    <row r="63" spans="1:71" x14ac:dyDescent="0.2">
      <c r="A63" s="8"/>
      <c r="B63" s="8"/>
      <c r="C63" s="8"/>
      <c r="D63" s="9"/>
      <c r="E63" s="8"/>
      <c r="F63" s="8"/>
      <c r="G63" s="10"/>
      <c r="H63" s="8"/>
      <c r="I63" s="8"/>
      <c r="J63" s="8"/>
      <c r="K63" s="11">
        <f t="shared" si="0"/>
        <v>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20"/>
    </row>
    <row r="64" spans="1:71" x14ac:dyDescent="0.2">
      <c r="A64" s="8"/>
      <c r="B64" s="8"/>
      <c r="C64" s="8"/>
      <c r="D64" s="9"/>
      <c r="E64" s="8"/>
      <c r="F64" s="8"/>
      <c r="G64" s="10"/>
      <c r="H64" s="8"/>
      <c r="I64" s="8"/>
      <c r="J64" s="8"/>
      <c r="K64" s="11">
        <f t="shared" si="0"/>
        <v>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20"/>
    </row>
    <row r="65" spans="1:71" x14ac:dyDescent="0.2">
      <c r="A65" s="8"/>
      <c r="B65" s="8"/>
      <c r="C65" s="8"/>
      <c r="D65" s="9"/>
      <c r="E65" s="8"/>
      <c r="F65" s="8"/>
      <c r="G65" s="10"/>
      <c r="H65" s="8"/>
      <c r="I65" s="8"/>
      <c r="J65" s="8"/>
      <c r="K65" s="11">
        <f t="shared" si="0"/>
        <v>0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20"/>
    </row>
    <row r="66" spans="1:71" x14ac:dyDescent="0.2">
      <c r="A66" s="8"/>
      <c r="B66" s="8"/>
      <c r="C66" s="8"/>
      <c r="D66" s="9"/>
      <c r="E66" s="8"/>
      <c r="F66" s="8"/>
      <c r="G66" s="10"/>
      <c r="H66" s="8"/>
      <c r="I66" s="8"/>
      <c r="J66" s="8"/>
      <c r="K66" s="11">
        <f t="shared" si="0"/>
        <v>0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20"/>
    </row>
    <row r="67" spans="1:71" x14ac:dyDescent="0.2">
      <c r="A67" s="8"/>
      <c r="B67" s="8"/>
      <c r="C67" s="8"/>
      <c r="D67" s="9"/>
      <c r="E67" s="8"/>
      <c r="F67" s="8"/>
      <c r="G67" s="10"/>
      <c r="H67" s="8"/>
      <c r="I67" s="8"/>
      <c r="J67" s="8"/>
      <c r="K67" s="11">
        <f t="shared" ref="K67:K130" si="1">COUNTIF(L67:BS67,"*")</f>
        <v>0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20"/>
    </row>
    <row r="68" spans="1:71" x14ac:dyDescent="0.2">
      <c r="A68" s="8"/>
      <c r="B68" s="8"/>
      <c r="C68" s="8"/>
      <c r="D68" s="9"/>
      <c r="E68" s="8"/>
      <c r="F68" s="8"/>
      <c r="G68" s="10"/>
      <c r="H68" s="8"/>
      <c r="I68" s="8"/>
      <c r="J68" s="8"/>
      <c r="K68" s="11">
        <f t="shared" si="1"/>
        <v>0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20"/>
    </row>
    <row r="69" spans="1:71" x14ac:dyDescent="0.2">
      <c r="A69" s="8"/>
      <c r="B69" s="8"/>
      <c r="C69" s="8"/>
      <c r="D69" s="9"/>
      <c r="E69" s="8"/>
      <c r="F69" s="8"/>
      <c r="G69" s="10"/>
      <c r="H69" s="8"/>
      <c r="I69" s="8"/>
      <c r="J69" s="8"/>
      <c r="K69" s="11">
        <f t="shared" si="1"/>
        <v>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20"/>
    </row>
    <row r="70" spans="1:71" x14ac:dyDescent="0.2">
      <c r="A70" s="8"/>
      <c r="B70" s="8"/>
      <c r="C70" s="8"/>
      <c r="D70" s="9"/>
      <c r="E70" s="8"/>
      <c r="F70" s="8"/>
      <c r="G70" s="10"/>
      <c r="H70" s="8"/>
      <c r="I70" s="8"/>
      <c r="J70" s="8"/>
      <c r="K70" s="11">
        <f t="shared" si="1"/>
        <v>0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20"/>
    </row>
    <row r="71" spans="1:71" x14ac:dyDescent="0.2">
      <c r="A71" s="8"/>
      <c r="B71" s="8"/>
      <c r="C71" s="8"/>
      <c r="D71" s="9"/>
      <c r="E71" s="8"/>
      <c r="F71" s="8"/>
      <c r="G71" s="10"/>
      <c r="H71" s="8"/>
      <c r="I71" s="8"/>
      <c r="J71" s="8"/>
      <c r="K71" s="11">
        <f t="shared" si="1"/>
        <v>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20"/>
    </row>
    <row r="72" spans="1:71" x14ac:dyDescent="0.2">
      <c r="A72" s="8"/>
      <c r="B72" s="8"/>
      <c r="C72" s="8"/>
      <c r="D72" s="9"/>
      <c r="E72" s="8"/>
      <c r="F72" s="8"/>
      <c r="G72" s="10"/>
      <c r="H72" s="8"/>
      <c r="I72" s="8"/>
      <c r="J72" s="8"/>
      <c r="K72" s="11">
        <f t="shared" si="1"/>
        <v>0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20"/>
    </row>
    <row r="73" spans="1:71" x14ac:dyDescent="0.2">
      <c r="A73" s="8"/>
      <c r="B73" s="8"/>
      <c r="C73" s="8"/>
      <c r="D73" s="9"/>
      <c r="E73" s="8"/>
      <c r="F73" s="8"/>
      <c r="G73" s="10"/>
      <c r="H73" s="8"/>
      <c r="I73" s="8"/>
      <c r="J73" s="8"/>
      <c r="K73" s="11">
        <f t="shared" si="1"/>
        <v>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20"/>
    </row>
    <row r="74" spans="1:71" x14ac:dyDescent="0.2">
      <c r="A74" s="8"/>
      <c r="B74" s="8"/>
      <c r="C74" s="8"/>
      <c r="D74" s="9"/>
      <c r="E74" s="8"/>
      <c r="F74" s="8"/>
      <c r="G74" s="10"/>
      <c r="H74" s="8"/>
      <c r="I74" s="8"/>
      <c r="J74" s="8"/>
      <c r="K74" s="11">
        <f t="shared" si="1"/>
        <v>0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20"/>
    </row>
    <row r="75" spans="1:71" x14ac:dyDescent="0.2">
      <c r="A75" s="8"/>
      <c r="B75" s="8"/>
      <c r="C75" s="8"/>
      <c r="D75" s="9"/>
      <c r="E75" s="8"/>
      <c r="F75" s="8"/>
      <c r="G75" s="10"/>
      <c r="H75" s="8"/>
      <c r="I75" s="8"/>
      <c r="J75" s="8"/>
      <c r="K75" s="11">
        <f t="shared" si="1"/>
        <v>0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20"/>
    </row>
    <row r="76" spans="1:71" x14ac:dyDescent="0.2">
      <c r="A76" s="8"/>
      <c r="B76" s="8"/>
      <c r="C76" s="8"/>
      <c r="D76" s="9"/>
      <c r="E76" s="8"/>
      <c r="F76" s="8"/>
      <c r="G76" s="10"/>
      <c r="H76" s="8"/>
      <c r="I76" s="8"/>
      <c r="J76" s="8"/>
      <c r="K76" s="11">
        <f t="shared" si="1"/>
        <v>0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20"/>
    </row>
    <row r="77" spans="1:71" x14ac:dyDescent="0.2">
      <c r="A77" s="8"/>
      <c r="B77" s="8"/>
      <c r="C77" s="8"/>
      <c r="D77" s="9"/>
      <c r="E77" s="8"/>
      <c r="F77" s="8"/>
      <c r="G77" s="10"/>
      <c r="H77" s="8"/>
      <c r="I77" s="8"/>
      <c r="J77" s="8"/>
      <c r="K77" s="11">
        <f t="shared" si="1"/>
        <v>0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20"/>
    </row>
    <row r="78" spans="1:71" x14ac:dyDescent="0.2">
      <c r="A78" s="8"/>
      <c r="B78" s="8"/>
      <c r="C78" s="8"/>
      <c r="D78" s="9"/>
      <c r="E78" s="8"/>
      <c r="F78" s="8"/>
      <c r="G78" s="10"/>
      <c r="H78" s="8"/>
      <c r="I78" s="8"/>
      <c r="J78" s="8"/>
      <c r="K78" s="11">
        <f t="shared" si="1"/>
        <v>0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20"/>
    </row>
    <row r="79" spans="1:71" x14ac:dyDescent="0.2">
      <c r="A79" s="8"/>
      <c r="B79" s="8"/>
      <c r="C79" s="8"/>
      <c r="D79" s="9"/>
      <c r="E79" s="8"/>
      <c r="F79" s="8"/>
      <c r="G79" s="10"/>
      <c r="H79" s="8"/>
      <c r="I79" s="8"/>
      <c r="J79" s="8"/>
      <c r="K79" s="11">
        <f t="shared" si="1"/>
        <v>0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20"/>
    </row>
    <row r="80" spans="1:71" x14ac:dyDescent="0.2">
      <c r="A80" s="8"/>
      <c r="B80" s="8"/>
      <c r="C80" s="8"/>
      <c r="D80" s="9"/>
      <c r="E80" s="8"/>
      <c r="F80" s="8"/>
      <c r="G80" s="10"/>
      <c r="H80" s="8"/>
      <c r="I80" s="8"/>
      <c r="J80" s="8"/>
      <c r="K80" s="11">
        <f t="shared" si="1"/>
        <v>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20"/>
    </row>
    <row r="81" spans="1:71" x14ac:dyDescent="0.2">
      <c r="A81" s="8"/>
      <c r="B81" s="8"/>
      <c r="C81" s="8"/>
      <c r="D81" s="9"/>
      <c r="E81" s="8"/>
      <c r="F81" s="8"/>
      <c r="G81" s="10"/>
      <c r="H81" s="8"/>
      <c r="I81" s="8"/>
      <c r="J81" s="8"/>
      <c r="K81" s="11">
        <f t="shared" si="1"/>
        <v>0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20"/>
    </row>
    <row r="82" spans="1:71" x14ac:dyDescent="0.2">
      <c r="A82" s="8"/>
      <c r="B82" s="8"/>
      <c r="C82" s="8"/>
      <c r="D82" s="9"/>
      <c r="E82" s="8"/>
      <c r="F82" s="8"/>
      <c r="G82" s="10"/>
      <c r="H82" s="8"/>
      <c r="I82" s="8"/>
      <c r="J82" s="8"/>
      <c r="K82" s="11">
        <f t="shared" si="1"/>
        <v>0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20"/>
    </row>
    <row r="83" spans="1:71" x14ac:dyDescent="0.2">
      <c r="A83" s="8"/>
      <c r="B83" s="8"/>
      <c r="C83" s="8"/>
      <c r="D83" s="9"/>
      <c r="E83" s="8"/>
      <c r="F83" s="8"/>
      <c r="G83" s="10"/>
      <c r="H83" s="8"/>
      <c r="I83" s="8"/>
      <c r="J83" s="8"/>
      <c r="K83" s="11">
        <f t="shared" si="1"/>
        <v>0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20"/>
    </row>
    <row r="84" spans="1:71" x14ac:dyDescent="0.2">
      <c r="A84" s="8"/>
      <c r="B84" s="8"/>
      <c r="C84" s="8"/>
      <c r="D84" s="9"/>
      <c r="E84" s="8"/>
      <c r="F84" s="8"/>
      <c r="G84" s="10"/>
      <c r="H84" s="8"/>
      <c r="I84" s="8"/>
      <c r="J84" s="8"/>
      <c r="K84" s="11">
        <f t="shared" si="1"/>
        <v>0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20"/>
    </row>
    <row r="85" spans="1:71" x14ac:dyDescent="0.2">
      <c r="A85" s="8"/>
      <c r="B85" s="8"/>
      <c r="C85" s="8"/>
      <c r="D85" s="9"/>
      <c r="E85" s="8"/>
      <c r="F85" s="8"/>
      <c r="G85" s="10"/>
      <c r="H85" s="8"/>
      <c r="I85" s="8"/>
      <c r="J85" s="8"/>
      <c r="K85" s="11">
        <f t="shared" si="1"/>
        <v>0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20"/>
    </row>
    <row r="86" spans="1:71" x14ac:dyDescent="0.2">
      <c r="A86" s="8"/>
      <c r="B86" s="8"/>
      <c r="C86" s="8"/>
      <c r="D86" s="9"/>
      <c r="E86" s="8"/>
      <c r="F86" s="8"/>
      <c r="G86" s="10"/>
      <c r="H86" s="8"/>
      <c r="I86" s="8"/>
      <c r="J86" s="8"/>
      <c r="K86" s="11">
        <f t="shared" si="1"/>
        <v>0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20"/>
    </row>
    <row r="87" spans="1:71" x14ac:dyDescent="0.2">
      <c r="A87" s="8"/>
      <c r="B87" s="8"/>
      <c r="C87" s="8"/>
      <c r="D87" s="9"/>
      <c r="E87" s="8"/>
      <c r="F87" s="8"/>
      <c r="G87" s="10"/>
      <c r="H87" s="8"/>
      <c r="I87" s="8"/>
      <c r="J87" s="8"/>
      <c r="K87" s="11">
        <f t="shared" si="1"/>
        <v>0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20"/>
    </row>
    <row r="88" spans="1:71" x14ac:dyDescent="0.2">
      <c r="A88" s="8"/>
      <c r="B88" s="8"/>
      <c r="C88" s="8"/>
      <c r="D88" s="9"/>
      <c r="E88" s="8"/>
      <c r="F88" s="8"/>
      <c r="G88" s="10"/>
      <c r="H88" s="8"/>
      <c r="I88" s="8"/>
      <c r="J88" s="8"/>
      <c r="K88" s="11">
        <f t="shared" si="1"/>
        <v>0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20"/>
    </row>
    <row r="89" spans="1:71" x14ac:dyDescent="0.2">
      <c r="A89" s="8"/>
      <c r="B89" s="8"/>
      <c r="C89" s="8"/>
      <c r="D89" s="9"/>
      <c r="E89" s="8"/>
      <c r="F89" s="8"/>
      <c r="G89" s="10"/>
      <c r="H89" s="8"/>
      <c r="I89" s="8"/>
      <c r="J89" s="8"/>
      <c r="K89" s="11">
        <f t="shared" si="1"/>
        <v>0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20"/>
    </row>
    <row r="90" spans="1:71" x14ac:dyDescent="0.2">
      <c r="A90" s="8"/>
      <c r="B90" s="8"/>
      <c r="C90" s="8"/>
      <c r="D90" s="9"/>
      <c r="E90" s="8"/>
      <c r="F90" s="8"/>
      <c r="G90" s="10"/>
      <c r="H90" s="8"/>
      <c r="I90" s="8"/>
      <c r="J90" s="8"/>
      <c r="K90" s="11">
        <f t="shared" si="1"/>
        <v>0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20"/>
    </row>
    <row r="91" spans="1:71" x14ac:dyDescent="0.2">
      <c r="A91" s="8"/>
      <c r="B91" s="8"/>
      <c r="C91" s="8"/>
      <c r="D91" s="9"/>
      <c r="E91" s="8"/>
      <c r="F91" s="8"/>
      <c r="G91" s="10"/>
      <c r="H91" s="8"/>
      <c r="I91" s="8"/>
      <c r="J91" s="8"/>
      <c r="K91" s="11">
        <f t="shared" si="1"/>
        <v>0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20"/>
    </row>
    <row r="92" spans="1:71" x14ac:dyDescent="0.2">
      <c r="A92" s="8"/>
      <c r="B92" s="8"/>
      <c r="C92" s="8"/>
      <c r="D92" s="9"/>
      <c r="E92" s="8"/>
      <c r="F92" s="8"/>
      <c r="G92" s="10"/>
      <c r="H92" s="8"/>
      <c r="I92" s="8"/>
      <c r="J92" s="8"/>
      <c r="K92" s="11">
        <f t="shared" si="1"/>
        <v>0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20"/>
    </row>
    <row r="93" spans="1:71" x14ac:dyDescent="0.2">
      <c r="A93" s="8"/>
      <c r="B93" s="8"/>
      <c r="C93" s="8"/>
      <c r="D93" s="9"/>
      <c r="E93" s="8"/>
      <c r="F93" s="8"/>
      <c r="G93" s="10"/>
      <c r="H93" s="8"/>
      <c r="I93" s="8"/>
      <c r="J93" s="8"/>
      <c r="K93" s="11">
        <f t="shared" si="1"/>
        <v>0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20"/>
    </row>
    <row r="94" spans="1:71" x14ac:dyDescent="0.2">
      <c r="A94" s="8"/>
      <c r="B94" s="8"/>
      <c r="C94" s="8"/>
      <c r="D94" s="9"/>
      <c r="E94" s="8"/>
      <c r="F94" s="8"/>
      <c r="G94" s="10"/>
      <c r="H94" s="8"/>
      <c r="I94" s="8"/>
      <c r="J94" s="8"/>
      <c r="K94" s="11">
        <f t="shared" si="1"/>
        <v>0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20"/>
    </row>
    <row r="95" spans="1:71" x14ac:dyDescent="0.2">
      <c r="A95" s="8"/>
      <c r="B95" s="8"/>
      <c r="C95" s="8"/>
      <c r="D95" s="9"/>
      <c r="E95" s="8"/>
      <c r="F95" s="8"/>
      <c r="G95" s="10"/>
      <c r="H95" s="8"/>
      <c r="I95" s="8"/>
      <c r="J95" s="8"/>
      <c r="K95" s="11">
        <f t="shared" si="1"/>
        <v>0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20"/>
    </row>
    <row r="96" spans="1:71" x14ac:dyDescent="0.2">
      <c r="A96" s="8"/>
      <c r="B96" s="8"/>
      <c r="C96" s="8"/>
      <c r="D96" s="9"/>
      <c r="E96" s="8"/>
      <c r="F96" s="8"/>
      <c r="G96" s="10"/>
      <c r="H96" s="8"/>
      <c r="I96" s="8"/>
      <c r="J96" s="8"/>
      <c r="K96" s="11">
        <f t="shared" si="1"/>
        <v>0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20"/>
    </row>
    <row r="97" spans="1:71" x14ac:dyDescent="0.2">
      <c r="A97" s="8"/>
      <c r="B97" s="8"/>
      <c r="C97" s="8"/>
      <c r="D97" s="9"/>
      <c r="E97" s="8"/>
      <c r="F97" s="8"/>
      <c r="G97" s="10"/>
      <c r="H97" s="8"/>
      <c r="I97" s="8"/>
      <c r="J97" s="8"/>
      <c r="K97" s="11">
        <f t="shared" si="1"/>
        <v>0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20"/>
    </row>
    <row r="98" spans="1:71" x14ac:dyDescent="0.2">
      <c r="A98" s="8"/>
      <c r="B98" s="8"/>
      <c r="C98" s="8"/>
      <c r="D98" s="9"/>
      <c r="E98" s="8"/>
      <c r="F98" s="8"/>
      <c r="G98" s="10"/>
      <c r="H98" s="8"/>
      <c r="I98" s="8"/>
      <c r="J98" s="8"/>
      <c r="K98" s="11">
        <f t="shared" si="1"/>
        <v>0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20"/>
    </row>
    <row r="99" spans="1:71" x14ac:dyDescent="0.2">
      <c r="A99" s="8"/>
      <c r="B99" s="8"/>
      <c r="C99" s="8"/>
      <c r="D99" s="9"/>
      <c r="E99" s="8"/>
      <c r="F99" s="8"/>
      <c r="G99" s="10"/>
      <c r="H99" s="8"/>
      <c r="I99" s="8"/>
      <c r="J99" s="8"/>
      <c r="K99" s="11">
        <f t="shared" si="1"/>
        <v>0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20"/>
    </row>
    <row r="100" spans="1:71" x14ac:dyDescent="0.2">
      <c r="A100" s="8"/>
      <c r="B100" s="8"/>
      <c r="C100" s="8"/>
      <c r="D100" s="9"/>
      <c r="E100" s="8"/>
      <c r="F100" s="8"/>
      <c r="G100" s="10"/>
      <c r="H100" s="8"/>
      <c r="I100" s="8"/>
      <c r="J100" s="8"/>
      <c r="K100" s="11">
        <f t="shared" si="1"/>
        <v>0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20"/>
    </row>
    <row r="101" spans="1:71" x14ac:dyDescent="0.2">
      <c r="A101" s="8"/>
      <c r="B101" s="8"/>
      <c r="C101" s="8"/>
      <c r="D101" s="9"/>
      <c r="E101" s="8"/>
      <c r="F101" s="8"/>
      <c r="G101" s="10"/>
      <c r="H101" s="8"/>
      <c r="I101" s="8"/>
      <c r="J101" s="8"/>
      <c r="K101" s="11">
        <f t="shared" si="1"/>
        <v>0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20"/>
    </row>
    <row r="102" spans="1:71" x14ac:dyDescent="0.2">
      <c r="A102" s="8"/>
      <c r="B102" s="8"/>
      <c r="C102" s="8"/>
      <c r="D102" s="9"/>
      <c r="E102" s="8"/>
      <c r="F102" s="8"/>
      <c r="G102" s="10"/>
      <c r="H102" s="8"/>
      <c r="I102" s="8"/>
      <c r="J102" s="8"/>
      <c r="K102" s="11">
        <f t="shared" si="1"/>
        <v>0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20"/>
    </row>
    <row r="103" spans="1:71" x14ac:dyDescent="0.2">
      <c r="A103" s="8"/>
      <c r="B103" s="8"/>
      <c r="C103" s="8"/>
      <c r="D103" s="9"/>
      <c r="E103" s="8"/>
      <c r="F103" s="8"/>
      <c r="G103" s="10"/>
      <c r="H103" s="8"/>
      <c r="I103" s="8"/>
      <c r="J103" s="8"/>
      <c r="K103" s="11">
        <f t="shared" si="1"/>
        <v>0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20"/>
    </row>
    <row r="104" spans="1:71" x14ac:dyDescent="0.2">
      <c r="A104" s="8"/>
      <c r="B104" s="8"/>
      <c r="C104" s="8"/>
      <c r="D104" s="9"/>
      <c r="E104" s="8"/>
      <c r="F104" s="8"/>
      <c r="G104" s="10"/>
      <c r="H104" s="8"/>
      <c r="I104" s="8"/>
      <c r="J104" s="8"/>
      <c r="K104" s="11">
        <f t="shared" si="1"/>
        <v>0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20"/>
    </row>
    <row r="105" spans="1:71" x14ac:dyDescent="0.2">
      <c r="A105" s="8"/>
      <c r="B105" s="8"/>
      <c r="C105" s="8"/>
      <c r="D105" s="9"/>
      <c r="E105" s="8"/>
      <c r="F105" s="8"/>
      <c r="G105" s="10"/>
      <c r="H105" s="8"/>
      <c r="I105" s="8"/>
      <c r="J105" s="8"/>
      <c r="K105" s="11">
        <f t="shared" si="1"/>
        <v>0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20"/>
    </row>
    <row r="106" spans="1:71" x14ac:dyDescent="0.2">
      <c r="A106" s="8"/>
      <c r="B106" s="8"/>
      <c r="C106" s="8"/>
      <c r="D106" s="9"/>
      <c r="E106" s="8"/>
      <c r="F106" s="8"/>
      <c r="G106" s="10"/>
      <c r="H106" s="8"/>
      <c r="I106" s="8"/>
      <c r="J106" s="8"/>
      <c r="K106" s="11">
        <f t="shared" si="1"/>
        <v>0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20"/>
    </row>
    <row r="107" spans="1:71" x14ac:dyDescent="0.2">
      <c r="A107" s="8"/>
      <c r="B107" s="8"/>
      <c r="C107" s="8"/>
      <c r="D107" s="9"/>
      <c r="E107" s="8"/>
      <c r="F107" s="8"/>
      <c r="G107" s="10"/>
      <c r="H107" s="8"/>
      <c r="I107" s="8"/>
      <c r="J107" s="8"/>
      <c r="K107" s="11">
        <f t="shared" si="1"/>
        <v>0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20"/>
    </row>
    <row r="108" spans="1:71" x14ac:dyDescent="0.2">
      <c r="A108" s="8"/>
      <c r="B108" s="8"/>
      <c r="C108" s="8"/>
      <c r="D108" s="9"/>
      <c r="E108" s="8"/>
      <c r="F108" s="8"/>
      <c r="G108" s="10"/>
      <c r="H108" s="8"/>
      <c r="I108" s="8"/>
      <c r="J108" s="8"/>
      <c r="K108" s="11">
        <f t="shared" si="1"/>
        <v>0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20"/>
    </row>
    <row r="109" spans="1:71" x14ac:dyDescent="0.2">
      <c r="A109" s="8"/>
      <c r="B109" s="8"/>
      <c r="C109" s="8"/>
      <c r="D109" s="9"/>
      <c r="E109" s="8"/>
      <c r="F109" s="8"/>
      <c r="G109" s="10"/>
      <c r="H109" s="8"/>
      <c r="I109" s="8"/>
      <c r="J109" s="8"/>
      <c r="K109" s="11">
        <f t="shared" si="1"/>
        <v>0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20"/>
    </row>
    <row r="110" spans="1:71" x14ac:dyDescent="0.2">
      <c r="A110" s="8"/>
      <c r="B110" s="8"/>
      <c r="C110" s="8"/>
      <c r="D110" s="9"/>
      <c r="E110" s="8"/>
      <c r="F110" s="8"/>
      <c r="G110" s="10"/>
      <c r="H110" s="8"/>
      <c r="I110" s="8"/>
      <c r="J110" s="8"/>
      <c r="K110" s="11">
        <f t="shared" si="1"/>
        <v>0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20"/>
    </row>
    <row r="111" spans="1:71" x14ac:dyDescent="0.2">
      <c r="A111" s="8"/>
      <c r="B111" s="8"/>
      <c r="C111" s="8"/>
      <c r="D111" s="9"/>
      <c r="E111" s="8"/>
      <c r="F111" s="8"/>
      <c r="G111" s="10"/>
      <c r="H111" s="8"/>
      <c r="I111" s="8"/>
      <c r="J111" s="8"/>
      <c r="K111" s="11">
        <f t="shared" si="1"/>
        <v>0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20"/>
    </row>
    <row r="112" spans="1:71" x14ac:dyDescent="0.2">
      <c r="A112" s="8"/>
      <c r="B112" s="8"/>
      <c r="C112" s="8"/>
      <c r="D112" s="9"/>
      <c r="E112" s="8"/>
      <c r="F112" s="8"/>
      <c r="G112" s="10"/>
      <c r="H112" s="8"/>
      <c r="I112" s="8"/>
      <c r="J112" s="8"/>
      <c r="K112" s="11">
        <f t="shared" si="1"/>
        <v>0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20"/>
    </row>
    <row r="113" spans="1:71" x14ac:dyDescent="0.2">
      <c r="A113" s="8"/>
      <c r="B113" s="8"/>
      <c r="C113" s="8"/>
      <c r="D113" s="9"/>
      <c r="E113" s="8"/>
      <c r="F113" s="8"/>
      <c r="G113" s="10"/>
      <c r="H113" s="8"/>
      <c r="I113" s="8"/>
      <c r="J113" s="8"/>
      <c r="K113" s="11">
        <f t="shared" si="1"/>
        <v>0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20"/>
    </row>
    <row r="114" spans="1:71" x14ac:dyDescent="0.2">
      <c r="A114" s="8"/>
      <c r="B114" s="8"/>
      <c r="C114" s="8"/>
      <c r="D114" s="9"/>
      <c r="E114" s="8"/>
      <c r="F114" s="8"/>
      <c r="G114" s="10"/>
      <c r="H114" s="8"/>
      <c r="I114" s="8"/>
      <c r="J114" s="8"/>
      <c r="K114" s="11">
        <f t="shared" si="1"/>
        <v>0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20"/>
    </row>
    <row r="115" spans="1:71" x14ac:dyDescent="0.2">
      <c r="A115" s="8"/>
      <c r="B115" s="8"/>
      <c r="C115" s="8"/>
      <c r="D115" s="9"/>
      <c r="E115" s="8"/>
      <c r="F115" s="8"/>
      <c r="G115" s="10"/>
      <c r="H115" s="8"/>
      <c r="I115" s="8"/>
      <c r="J115" s="8"/>
      <c r="K115" s="11">
        <f t="shared" si="1"/>
        <v>0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20"/>
    </row>
    <row r="116" spans="1:71" x14ac:dyDescent="0.2">
      <c r="A116" s="8"/>
      <c r="B116" s="8"/>
      <c r="C116" s="8"/>
      <c r="D116" s="9"/>
      <c r="E116" s="8"/>
      <c r="F116" s="8"/>
      <c r="G116" s="10"/>
      <c r="H116" s="8"/>
      <c r="I116" s="8"/>
      <c r="J116" s="8"/>
      <c r="K116" s="11">
        <f t="shared" si="1"/>
        <v>0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20"/>
    </row>
    <row r="117" spans="1:71" x14ac:dyDescent="0.2">
      <c r="A117" s="8"/>
      <c r="B117" s="8"/>
      <c r="C117" s="8"/>
      <c r="D117" s="9"/>
      <c r="E117" s="8"/>
      <c r="F117" s="8"/>
      <c r="G117" s="10"/>
      <c r="H117" s="8"/>
      <c r="I117" s="8"/>
      <c r="J117" s="8"/>
      <c r="K117" s="11">
        <f t="shared" si="1"/>
        <v>0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20"/>
    </row>
    <row r="118" spans="1:71" x14ac:dyDescent="0.2">
      <c r="A118" s="8"/>
      <c r="B118" s="8"/>
      <c r="C118" s="8"/>
      <c r="D118" s="9"/>
      <c r="E118" s="8"/>
      <c r="F118" s="8"/>
      <c r="G118" s="10"/>
      <c r="H118" s="8"/>
      <c r="I118" s="8"/>
      <c r="J118" s="8"/>
      <c r="K118" s="11">
        <f t="shared" si="1"/>
        <v>0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20"/>
    </row>
    <row r="119" spans="1:71" x14ac:dyDescent="0.2">
      <c r="A119" s="8"/>
      <c r="B119" s="8"/>
      <c r="C119" s="8"/>
      <c r="D119" s="9"/>
      <c r="E119" s="8"/>
      <c r="F119" s="8"/>
      <c r="G119" s="10"/>
      <c r="H119" s="8"/>
      <c r="I119" s="8"/>
      <c r="J119" s="8"/>
      <c r="K119" s="11">
        <f t="shared" si="1"/>
        <v>0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20"/>
    </row>
    <row r="120" spans="1:71" x14ac:dyDescent="0.2">
      <c r="A120" s="8"/>
      <c r="B120" s="8"/>
      <c r="C120" s="8"/>
      <c r="D120" s="9"/>
      <c r="E120" s="8"/>
      <c r="F120" s="8"/>
      <c r="G120" s="10"/>
      <c r="H120" s="8"/>
      <c r="I120" s="8"/>
      <c r="J120" s="8"/>
      <c r="K120" s="11">
        <f t="shared" si="1"/>
        <v>0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20"/>
    </row>
    <row r="121" spans="1:71" x14ac:dyDescent="0.2">
      <c r="A121" s="8"/>
      <c r="B121" s="8"/>
      <c r="C121" s="8"/>
      <c r="D121" s="9"/>
      <c r="E121" s="8"/>
      <c r="F121" s="8"/>
      <c r="G121" s="10"/>
      <c r="H121" s="8"/>
      <c r="I121" s="8"/>
      <c r="J121" s="8"/>
      <c r="K121" s="11">
        <f t="shared" si="1"/>
        <v>0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20"/>
    </row>
    <row r="122" spans="1:71" x14ac:dyDescent="0.2">
      <c r="A122" s="8"/>
      <c r="B122" s="8"/>
      <c r="C122" s="8"/>
      <c r="D122" s="9"/>
      <c r="E122" s="8"/>
      <c r="F122" s="8"/>
      <c r="G122" s="10"/>
      <c r="H122" s="8"/>
      <c r="I122" s="8"/>
      <c r="J122" s="8"/>
      <c r="K122" s="11">
        <f t="shared" si="1"/>
        <v>0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20"/>
    </row>
    <row r="123" spans="1:71" x14ac:dyDescent="0.2">
      <c r="A123" s="8"/>
      <c r="B123" s="8"/>
      <c r="C123" s="8"/>
      <c r="D123" s="9"/>
      <c r="E123" s="8"/>
      <c r="F123" s="8"/>
      <c r="G123" s="10"/>
      <c r="H123" s="8"/>
      <c r="I123" s="8"/>
      <c r="J123" s="8"/>
      <c r="K123" s="11">
        <f t="shared" si="1"/>
        <v>0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20"/>
    </row>
    <row r="124" spans="1:71" x14ac:dyDescent="0.2">
      <c r="A124" s="8"/>
      <c r="B124" s="8"/>
      <c r="C124" s="8"/>
      <c r="D124" s="9"/>
      <c r="E124" s="8"/>
      <c r="F124" s="8"/>
      <c r="G124" s="10"/>
      <c r="H124" s="8"/>
      <c r="I124" s="8"/>
      <c r="J124" s="8"/>
      <c r="K124" s="11">
        <f t="shared" si="1"/>
        <v>0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20"/>
    </row>
    <row r="125" spans="1:71" x14ac:dyDescent="0.2">
      <c r="A125" s="8"/>
      <c r="B125" s="8"/>
      <c r="C125" s="8"/>
      <c r="D125" s="9"/>
      <c r="E125" s="8"/>
      <c r="F125" s="8"/>
      <c r="G125" s="10"/>
      <c r="H125" s="8"/>
      <c r="I125" s="8"/>
      <c r="J125" s="8"/>
      <c r="K125" s="11">
        <f t="shared" si="1"/>
        <v>0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20"/>
    </row>
    <row r="126" spans="1:71" x14ac:dyDescent="0.2">
      <c r="A126" s="8"/>
      <c r="B126" s="8"/>
      <c r="C126" s="8"/>
      <c r="D126" s="9"/>
      <c r="E126" s="8"/>
      <c r="F126" s="8"/>
      <c r="G126" s="10"/>
      <c r="H126" s="8"/>
      <c r="I126" s="8"/>
      <c r="J126" s="8"/>
      <c r="K126" s="11">
        <f t="shared" si="1"/>
        <v>0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20"/>
    </row>
    <row r="127" spans="1:71" x14ac:dyDescent="0.2">
      <c r="A127" s="8"/>
      <c r="B127" s="8"/>
      <c r="C127" s="8"/>
      <c r="D127" s="9"/>
      <c r="E127" s="8"/>
      <c r="F127" s="8"/>
      <c r="G127" s="10"/>
      <c r="H127" s="8"/>
      <c r="I127" s="8"/>
      <c r="J127" s="8"/>
      <c r="K127" s="11">
        <f t="shared" si="1"/>
        <v>0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20"/>
    </row>
    <row r="128" spans="1:71" x14ac:dyDescent="0.2">
      <c r="A128" s="8"/>
      <c r="B128" s="8"/>
      <c r="C128" s="8"/>
      <c r="D128" s="9"/>
      <c r="E128" s="8"/>
      <c r="F128" s="8"/>
      <c r="G128" s="10"/>
      <c r="H128" s="8"/>
      <c r="I128" s="8"/>
      <c r="J128" s="8"/>
      <c r="K128" s="11">
        <f t="shared" si="1"/>
        <v>0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20"/>
    </row>
    <row r="129" spans="1:71" x14ac:dyDescent="0.2">
      <c r="A129" s="8"/>
      <c r="B129" s="8"/>
      <c r="C129" s="8"/>
      <c r="D129" s="9"/>
      <c r="E129" s="8"/>
      <c r="F129" s="8"/>
      <c r="G129" s="10"/>
      <c r="H129" s="8"/>
      <c r="I129" s="8"/>
      <c r="J129" s="8"/>
      <c r="K129" s="11">
        <f t="shared" si="1"/>
        <v>0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20"/>
    </row>
    <row r="130" spans="1:71" x14ac:dyDescent="0.2">
      <c r="A130" s="8"/>
      <c r="B130" s="8"/>
      <c r="C130" s="8"/>
      <c r="D130" s="9"/>
      <c r="E130" s="8"/>
      <c r="F130" s="8"/>
      <c r="G130" s="10"/>
      <c r="H130" s="8"/>
      <c r="I130" s="8"/>
      <c r="J130" s="8"/>
      <c r="K130" s="11">
        <f t="shared" si="1"/>
        <v>0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20"/>
    </row>
    <row r="131" spans="1:71" x14ac:dyDescent="0.2">
      <c r="A131" s="8"/>
      <c r="B131" s="8"/>
      <c r="C131" s="8"/>
      <c r="D131" s="9"/>
      <c r="E131" s="8"/>
      <c r="F131" s="8"/>
      <c r="G131" s="10"/>
      <c r="H131" s="8"/>
      <c r="I131" s="8"/>
      <c r="J131" s="8"/>
      <c r="K131" s="11">
        <f t="shared" ref="K131:K194" si="2">COUNTIF(L131:BS131,"*")</f>
        <v>0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20"/>
    </row>
    <row r="132" spans="1:71" x14ac:dyDescent="0.2">
      <c r="A132" s="8"/>
      <c r="B132" s="8"/>
      <c r="C132" s="8"/>
      <c r="D132" s="9"/>
      <c r="E132" s="8"/>
      <c r="F132" s="8"/>
      <c r="G132" s="10"/>
      <c r="H132" s="8"/>
      <c r="I132" s="8"/>
      <c r="J132" s="8"/>
      <c r="K132" s="11">
        <f t="shared" si="2"/>
        <v>0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20"/>
    </row>
    <row r="133" spans="1:71" x14ac:dyDescent="0.2">
      <c r="A133" s="8"/>
      <c r="B133" s="8"/>
      <c r="C133" s="8"/>
      <c r="D133" s="9"/>
      <c r="E133" s="8"/>
      <c r="F133" s="8"/>
      <c r="G133" s="10"/>
      <c r="H133" s="8"/>
      <c r="I133" s="8"/>
      <c r="J133" s="8"/>
      <c r="K133" s="11">
        <f t="shared" si="2"/>
        <v>0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20"/>
    </row>
    <row r="134" spans="1:71" x14ac:dyDescent="0.2">
      <c r="A134" s="8"/>
      <c r="B134" s="8"/>
      <c r="C134" s="8"/>
      <c r="D134" s="9"/>
      <c r="E134" s="8"/>
      <c r="F134" s="8"/>
      <c r="G134" s="10"/>
      <c r="H134" s="8"/>
      <c r="I134" s="8"/>
      <c r="J134" s="8"/>
      <c r="K134" s="11">
        <f t="shared" si="2"/>
        <v>0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20"/>
    </row>
    <row r="135" spans="1:71" x14ac:dyDescent="0.2">
      <c r="A135" s="8"/>
      <c r="B135" s="8"/>
      <c r="C135" s="8"/>
      <c r="D135" s="9"/>
      <c r="E135" s="8"/>
      <c r="F135" s="8"/>
      <c r="G135" s="10"/>
      <c r="H135" s="8"/>
      <c r="I135" s="8"/>
      <c r="J135" s="8"/>
      <c r="K135" s="11">
        <f t="shared" si="2"/>
        <v>0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20"/>
    </row>
    <row r="136" spans="1:71" x14ac:dyDescent="0.2">
      <c r="A136" s="8"/>
      <c r="B136" s="8"/>
      <c r="C136" s="8"/>
      <c r="D136" s="9"/>
      <c r="E136" s="8"/>
      <c r="F136" s="8"/>
      <c r="G136" s="10"/>
      <c r="H136" s="8"/>
      <c r="I136" s="8"/>
      <c r="J136" s="8"/>
      <c r="K136" s="11">
        <f t="shared" si="2"/>
        <v>0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20"/>
    </row>
    <row r="137" spans="1:71" x14ac:dyDescent="0.2">
      <c r="A137" s="8"/>
      <c r="B137" s="8"/>
      <c r="C137" s="8"/>
      <c r="D137" s="9"/>
      <c r="E137" s="8"/>
      <c r="F137" s="8"/>
      <c r="G137" s="10"/>
      <c r="H137" s="8"/>
      <c r="I137" s="8"/>
      <c r="J137" s="8"/>
      <c r="K137" s="11">
        <f t="shared" si="2"/>
        <v>0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20"/>
    </row>
    <row r="138" spans="1:71" x14ac:dyDescent="0.2">
      <c r="A138" s="8"/>
      <c r="B138" s="8"/>
      <c r="C138" s="8"/>
      <c r="D138" s="9"/>
      <c r="E138" s="8"/>
      <c r="F138" s="8"/>
      <c r="G138" s="10"/>
      <c r="H138" s="8"/>
      <c r="I138" s="8"/>
      <c r="J138" s="8"/>
      <c r="K138" s="11">
        <f t="shared" si="2"/>
        <v>0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20"/>
    </row>
    <row r="139" spans="1:71" x14ac:dyDescent="0.2">
      <c r="A139" s="8"/>
      <c r="B139" s="8"/>
      <c r="C139" s="8"/>
      <c r="D139" s="9"/>
      <c r="E139" s="8"/>
      <c r="F139" s="8"/>
      <c r="G139" s="10"/>
      <c r="H139" s="8"/>
      <c r="I139" s="8"/>
      <c r="J139" s="8"/>
      <c r="K139" s="11">
        <f t="shared" si="2"/>
        <v>0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20"/>
    </row>
    <row r="140" spans="1:71" x14ac:dyDescent="0.2">
      <c r="A140" s="8"/>
      <c r="B140" s="8"/>
      <c r="C140" s="8"/>
      <c r="D140" s="9"/>
      <c r="E140" s="8"/>
      <c r="F140" s="8"/>
      <c r="G140" s="10"/>
      <c r="H140" s="8"/>
      <c r="I140" s="8"/>
      <c r="J140" s="8"/>
      <c r="K140" s="11">
        <f t="shared" si="2"/>
        <v>0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20"/>
    </row>
    <row r="141" spans="1:71" x14ac:dyDescent="0.2">
      <c r="A141" s="8"/>
      <c r="B141" s="8"/>
      <c r="C141" s="8"/>
      <c r="D141" s="9"/>
      <c r="E141" s="8"/>
      <c r="F141" s="8"/>
      <c r="G141" s="10"/>
      <c r="H141" s="8"/>
      <c r="I141" s="8"/>
      <c r="J141" s="8"/>
      <c r="K141" s="11">
        <f t="shared" si="2"/>
        <v>0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20"/>
    </row>
    <row r="142" spans="1:71" x14ac:dyDescent="0.2">
      <c r="A142" s="8"/>
      <c r="B142" s="8"/>
      <c r="C142" s="8"/>
      <c r="D142" s="9"/>
      <c r="E142" s="8"/>
      <c r="F142" s="8"/>
      <c r="G142" s="10"/>
      <c r="H142" s="8"/>
      <c r="I142" s="8"/>
      <c r="J142" s="8"/>
      <c r="K142" s="11">
        <f t="shared" si="2"/>
        <v>0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20"/>
    </row>
    <row r="143" spans="1:71" x14ac:dyDescent="0.2">
      <c r="A143" s="8"/>
      <c r="B143" s="8"/>
      <c r="C143" s="8"/>
      <c r="D143" s="9"/>
      <c r="E143" s="8"/>
      <c r="F143" s="8"/>
      <c r="G143" s="10"/>
      <c r="H143" s="8"/>
      <c r="I143" s="8"/>
      <c r="J143" s="8"/>
      <c r="K143" s="11">
        <f t="shared" si="2"/>
        <v>0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20"/>
    </row>
    <row r="144" spans="1:71" x14ac:dyDescent="0.2">
      <c r="A144" s="8"/>
      <c r="B144" s="8"/>
      <c r="C144" s="8"/>
      <c r="D144" s="9"/>
      <c r="E144" s="8"/>
      <c r="F144" s="8"/>
      <c r="G144" s="10"/>
      <c r="H144" s="8"/>
      <c r="I144" s="8"/>
      <c r="J144" s="8"/>
      <c r="K144" s="11">
        <f t="shared" si="2"/>
        <v>0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20"/>
    </row>
    <row r="145" spans="1:71" x14ac:dyDescent="0.2">
      <c r="A145" s="8"/>
      <c r="B145" s="8"/>
      <c r="C145" s="8"/>
      <c r="D145" s="9"/>
      <c r="E145" s="8"/>
      <c r="F145" s="8"/>
      <c r="G145" s="10"/>
      <c r="H145" s="8"/>
      <c r="I145" s="8"/>
      <c r="J145" s="8"/>
      <c r="K145" s="11">
        <f t="shared" si="2"/>
        <v>0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20"/>
    </row>
    <row r="146" spans="1:71" x14ac:dyDescent="0.2">
      <c r="A146" s="8"/>
      <c r="B146" s="8"/>
      <c r="C146" s="8"/>
      <c r="D146" s="9"/>
      <c r="E146" s="8"/>
      <c r="F146" s="8"/>
      <c r="G146" s="10"/>
      <c r="H146" s="8"/>
      <c r="I146" s="8"/>
      <c r="J146" s="8"/>
      <c r="K146" s="11">
        <f t="shared" si="2"/>
        <v>0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20"/>
    </row>
    <row r="147" spans="1:71" x14ac:dyDescent="0.2">
      <c r="A147" s="8"/>
      <c r="B147" s="8"/>
      <c r="C147" s="8"/>
      <c r="D147" s="9"/>
      <c r="E147" s="8"/>
      <c r="F147" s="8"/>
      <c r="G147" s="10"/>
      <c r="H147" s="8"/>
      <c r="I147" s="8"/>
      <c r="J147" s="8"/>
      <c r="K147" s="11">
        <f t="shared" si="2"/>
        <v>0</v>
      </c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20"/>
    </row>
    <row r="148" spans="1:71" x14ac:dyDescent="0.2">
      <c r="A148" s="8"/>
      <c r="B148" s="8"/>
      <c r="C148" s="8"/>
      <c r="D148" s="9"/>
      <c r="E148" s="8"/>
      <c r="F148" s="8"/>
      <c r="G148" s="10"/>
      <c r="H148" s="8"/>
      <c r="I148" s="8"/>
      <c r="J148" s="8"/>
      <c r="K148" s="11">
        <f t="shared" si="2"/>
        <v>0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20"/>
    </row>
    <row r="149" spans="1:71" x14ac:dyDescent="0.2">
      <c r="A149" s="8"/>
      <c r="B149" s="8"/>
      <c r="C149" s="8"/>
      <c r="D149" s="9"/>
      <c r="E149" s="8"/>
      <c r="F149" s="8"/>
      <c r="G149" s="10"/>
      <c r="H149" s="8"/>
      <c r="I149" s="8"/>
      <c r="J149" s="8"/>
      <c r="K149" s="11">
        <f t="shared" si="2"/>
        <v>0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20"/>
    </row>
    <row r="150" spans="1:71" x14ac:dyDescent="0.2">
      <c r="A150" s="8"/>
      <c r="B150" s="8"/>
      <c r="C150" s="8"/>
      <c r="D150" s="9"/>
      <c r="E150" s="8"/>
      <c r="F150" s="8"/>
      <c r="G150" s="10"/>
      <c r="H150" s="8"/>
      <c r="I150" s="8"/>
      <c r="J150" s="8"/>
      <c r="K150" s="11">
        <f t="shared" si="2"/>
        <v>0</v>
      </c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20"/>
    </row>
    <row r="151" spans="1:71" x14ac:dyDescent="0.2">
      <c r="A151" s="8"/>
      <c r="B151" s="8"/>
      <c r="C151" s="8"/>
      <c r="D151" s="9"/>
      <c r="E151" s="8"/>
      <c r="F151" s="8"/>
      <c r="G151" s="10"/>
      <c r="H151" s="8"/>
      <c r="I151" s="8"/>
      <c r="J151" s="8"/>
      <c r="K151" s="11">
        <f t="shared" si="2"/>
        <v>0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20"/>
    </row>
    <row r="152" spans="1:71" x14ac:dyDescent="0.2">
      <c r="A152" s="8"/>
      <c r="B152" s="8"/>
      <c r="C152" s="8"/>
      <c r="D152" s="9"/>
      <c r="E152" s="8"/>
      <c r="F152" s="8"/>
      <c r="G152" s="10"/>
      <c r="H152" s="8"/>
      <c r="I152" s="8"/>
      <c r="J152" s="8"/>
      <c r="K152" s="11">
        <f t="shared" si="2"/>
        <v>0</v>
      </c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20"/>
    </row>
    <row r="153" spans="1:71" x14ac:dyDescent="0.2">
      <c r="A153" s="8"/>
      <c r="B153" s="8"/>
      <c r="C153" s="8"/>
      <c r="D153" s="9"/>
      <c r="E153" s="8"/>
      <c r="F153" s="8"/>
      <c r="G153" s="10"/>
      <c r="H153" s="8"/>
      <c r="I153" s="8"/>
      <c r="J153" s="8"/>
      <c r="K153" s="11">
        <f t="shared" si="2"/>
        <v>0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20"/>
    </row>
    <row r="154" spans="1:71" x14ac:dyDescent="0.2">
      <c r="A154" s="8"/>
      <c r="B154" s="8"/>
      <c r="C154" s="8"/>
      <c r="D154" s="9"/>
      <c r="E154" s="8"/>
      <c r="F154" s="8"/>
      <c r="G154" s="10"/>
      <c r="H154" s="8"/>
      <c r="I154" s="8"/>
      <c r="J154" s="8"/>
      <c r="K154" s="11">
        <f t="shared" si="2"/>
        <v>0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20"/>
    </row>
    <row r="155" spans="1:71" x14ac:dyDescent="0.2">
      <c r="A155" s="8"/>
      <c r="B155" s="8"/>
      <c r="C155" s="8"/>
      <c r="D155" s="9"/>
      <c r="E155" s="8"/>
      <c r="F155" s="8"/>
      <c r="G155" s="10"/>
      <c r="H155" s="8"/>
      <c r="I155" s="8"/>
      <c r="J155" s="8"/>
      <c r="K155" s="11">
        <f t="shared" si="2"/>
        <v>0</v>
      </c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20"/>
    </row>
    <row r="156" spans="1:71" x14ac:dyDescent="0.2">
      <c r="A156" s="8"/>
      <c r="B156" s="8"/>
      <c r="C156" s="8"/>
      <c r="D156" s="9"/>
      <c r="E156" s="8"/>
      <c r="F156" s="8"/>
      <c r="G156" s="10"/>
      <c r="H156" s="8"/>
      <c r="I156" s="8"/>
      <c r="J156" s="8"/>
      <c r="K156" s="11">
        <f t="shared" si="2"/>
        <v>0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20"/>
    </row>
    <row r="157" spans="1:71" x14ac:dyDescent="0.2">
      <c r="A157" s="8"/>
      <c r="B157" s="8"/>
      <c r="C157" s="8"/>
      <c r="D157" s="9"/>
      <c r="E157" s="8"/>
      <c r="F157" s="8"/>
      <c r="G157" s="10"/>
      <c r="H157" s="8"/>
      <c r="I157" s="8"/>
      <c r="J157" s="8"/>
      <c r="K157" s="11">
        <f t="shared" si="2"/>
        <v>0</v>
      </c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20"/>
    </row>
    <row r="158" spans="1:71" x14ac:dyDescent="0.2">
      <c r="A158" s="8"/>
      <c r="B158" s="8"/>
      <c r="C158" s="8"/>
      <c r="D158" s="9"/>
      <c r="E158" s="8"/>
      <c r="F158" s="8"/>
      <c r="G158" s="10"/>
      <c r="H158" s="8"/>
      <c r="I158" s="8"/>
      <c r="J158" s="8"/>
      <c r="K158" s="11">
        <f t="shared" si="2"/>
        <v>0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20"/>
    </row>
    <row r="159" spans="1:71" x14ac:dyDescent="0.2">
      <c r="A159" s="8"/>
      <c r="B159" s="8"/>
      <c r="C159" s="8"/>
      <c r="D159" s="9"/>
      <c r="E159" s="8"/>
      <c r="F159" s="8"/>
      <c r="G159" s="10"/>
      <c r="H159" s="8"/>
      <c r="I159" s="8"/>
      <c r="J159" s="8"/>
      <c r="K159" s="11">
        <f t="shared" si="2"/>
        <v>0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20"/>
    </row>
    <row r="160" spans="1:71" x14ac:dyDescent="0.2">
      <c r="A160" s="8"/>
      <c r="B160" s="8"/>
      <c r="C160" s="8"/>
      <c r="D160" s="9"/>
      <c r="E160" s="8"/>
      <c r="F160" s="8"/>
      <c r="G160" s="10"/>
      <c r="H160" s="8"/>
      <c r="I160" s="8"/>
      <c r="J160" s="8"/>
      <c r="K160" s="11">
        <f t="shared" si="2"/>
        <v>0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20"/>
    </row>
    <row r="161" spans="1:71" x14ac:dyDescent="0.2">
      <c r="A161" s="8"/>
      <c r="B161" s="8"/>
      <c r="C161" s="8"/>
      <c r="D161" s="9"/>
      <c r="E161" s="8"/>
      <c r="F161" s="8"/>
      <c r="G161" s="10"/>
      <c r="H161" s="8"/>
      <c r="I161" s="8"/>
      <c r="J161" s="8"/>
      <c r="K161" s="11">
        <f t="shared" si="2"/>
        <v>0</v>
      </c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20"/>
    </row>
    <row r="162" spans="1:71" x14ac:dyDescent="0.2">
      <c r="A162" s="8"/>
      <c r="B162" s="8"/>
      <c r="C162" s="8"/>
      <c r="D162" s="9"/>
      <c r="E162" s="8"/>
      <c r="F162" s="8"/>
      <c r="G162" s="10"/>
      <c r="H162" s="8"/>
      <c r="I162" s="8"/>
      <c r="J162" s="8"/>
      <c r="K162" s="11">
        <f t="shared" si="2"/>
        <v>0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20"/>
    </row>
    <row r="163" spans="1:71" x14ac:dyDescent="0.2">
      <c r="A163" s="8"/>
      <c r="B163" s="8"/>
      <c r="C163" s="8"/>
      <c r="D163" s="9"/>
      <c r="E163" s="8"/>
      <c r="F163" s="8"/>
      <c r="G163" s="10"/>
      <c r="H163" s="8"/>
      <c r="I163" s="8"/>
      <c r="J163" s="8"/>
      <c r="K163" s="11">
        <f t="shared" si="2"/>
        <v>0</v>
      </c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20"/>
    </row>
    <row r="164" spans="1:71" x14ac:dyDescent="0.2">
      <c r="A164" s="8"/>
      <c r="B164" s="8"/>
      <c r="C164" s="8"/>
      <c r="D164" s="9"/>
      <c r="E164" s="8"/>
      <c r="F164" s="8"/>
      <c r="G164" s="10"/>
      <c r="H164" s="8"/>
      <c r="I164" s="8"/>
      <c r="J164" s="8"/>
      <c r="K164" s="11">
        <f t="shared" si="2"/>
        <v>0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20"/>
    </row>
    <row r="165" spans="1:71" x14ac:dyDescent="0.2">
      <c r="A165" s="8"/>
      <c r="B165" s="8"/>
      <c r="C165" s="8"/>
      <c r="D165" s="9"/>
      <c r="E165" s="8"/>
      <c r="F165" s="8"/>
      <c r="G165" s="10"/>
      <c r="H165" s="8"/>
      <c r="I165" s="8"/>
      <c r="J165" s="8"/>
      <c r="K165" s="11">
        <f t="shared" si="2"/>
        <v>0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20"/>
    </row>
    <row r="166" spans="1:71" x14ac:dyDescent="0.2">
      <c r="A166" s="8"/>
      <c r="B166" s="8"/>
      <c r="C166" s="8"/>
      <c r="D166" s="9"/>
      <c r="E166" s="8"/>
      <c r="F166" s="8"/>
      <c r="G166" s="10"/>
      <c r="H166" s="8"/>
      <c r="I166" s="8"/>
      <c r="J166" s="8"/>
      <c r="K166" s="11">
        <f t="shared" si="2"/>
        <v>0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20"/>
    </row>
    <row r="167" spans="1:71" x14ac:dyDescent="0.2">
      <c r="A167" s="8"/>
      <c r="B167" s="8"/>
      <c r="C167" s="8"/>
      <c r="D167" s="9"/>
      <c r="E167" s="8"/>
      <c r="F167" s="8"/>
      <c r="G167" s="10"/>
      <c r="H167" s="8"/>
      <c r="I167" s="8"/>
      <c r="J167" s="8"/>
      <c r="K167" s="11">
        <f t="shared" si="2"/>
        <v>0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20"/>
    </row>
    <row r="168" spans="1:71" x14ac:dyDescent="0.2">
      <c r="A168" s="8"/>
      <c r="B168" s="8"/>
      <c r="C168" s="8"/>
      <c r="D168" s="9"/>
      <c r="E168" s="8"/>
      <c r="F168" s="8"/>
      <c r="G168" s="10"/>
      <c r="H168" s="8"/>
      <c r="I168" s="8"/>
      <c r="J168" s="8"/>
      <c r="K168" s="11">
        <f t="shared" si="2"/>
        <v>0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20"/>
    </row>
    <row r="169" spans="1:71" x14ac:dyDescent="0.2">
      <c r="A169" s="8"/>
      <c r="B169" s="8"/>
      <c r="C169" s="8"/>
      <c r="D169" s="9"/>
      <c r="E169" s="8"/>
      <c r="F169" s="8"/>
      <c r="G169" s="10"/>
      <c r="H169" s="8"/>
      <c r="I169" s="8"/>
      <c r="J169" s="8"/>
      <c r="K169" s="11">
        <f t="shared" si="2"/>
        <v>0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20"/>
    </row>
    <row r="170" spans="1:71" x14ac:dyDescent="0.2">
      <c r="A170" s="8"/>
      <c r="B170" s="8"/>
      <c r="C170" s="8"/>
      <c r="D170" s="9"/>
      <c r="E170" s="8"/>
      <c r="F170" s="8"/>
      <c r="G170" s="10"/>
      <c r="H170" s="8"/>
      <c r="I170" s="8"/>
      <c r="J170" s="8"/>
      <c r="K170" s="11">
        <f t="shared" si="2"/>
        <v>0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20"/>
    </row>
    <row r="171" spans="1:71" x14ac:dyDescent="0.2">
      <c r="A171" s="8"/>
      <c r="B171" s="8"/>
      <c r="C171" s="8"/>
      <c r="D171" s="9"/>
      <c r="E171" s="8"/>
      <c r="F171" s="8"/>
      <c r="G171" s="10"/>
      <c r="H171" s="8"/>
      <c r="I171" s="8"/>
      <c r="J171" s="8"/>
      <c r="K171" s="11">
        <f t="shared" si="2"/>
        <v>0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20"/>
    </row>
    <row r="172" spans="1:71" x14ac:dyDescent="0.2">
      <c r="A172" s="8"/>
      <c r="B172" s="8"/>
      <c r="C172" s="8"/>
      <c r="D172" s="9"/>
      <c r="E172" s="8"/>
      <c r="F172" s="8"/>
      <c r="G172" s="10"/>
      <c r="H172" s="8"/>
      <c r="I172" s="8"/>
      <c r="J172" s="8"/>
      <c r="K172" s="11">
        <f t="shared" si="2"/>
        <v>0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20"/>
    </row>
    <row r="173" spans="1:71" x14ac:dyDescent="0.2">
      <c r="A173" s="8"/>
      <c r="B173" s="8"/>
      <c r="C173" s="8"/>
      <c r="D173" s="9"/>
      <c r="E173" s="8"/>
      <c r="F173" s="8"/>
      <c r="G173" s="10"/>
      <c r="H173" s="8"/>
      <c r="I173" s="8"/>
      <c r="J173" s="8"/>
      <c r="K173" s="11">
        <f t="shared" si="2"/>
        <v>0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20"/>
    </row>
    <row r="174" spans="1:71" x14ac:dyDescent="0.2">
      <c r="A174" s="8"/>
      <c r="B174" s="8"/>
      <c r="C174" s="8"/>
      <c r="D174" s="9"/>
      <c r="E174" s="8"/>
      <c r="F174" s="8"/>
      <c r="G174" s="10"/>
      <c r="H174" s="8"/>
      <c r="I174" s="8"/>
      <c r="J174" s="8"/>
      <c r="K174" s="11">
        <f t="shared" si="2"/>
        <v>0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20"/>
    </row>
    <row r="175" spans="1:71" x14ac:dyDescent="0.2">
      <c r="A175" s="8"/>
      <c r="B175" s="8"/>
      <c r="C175" s="8"/>
      <c r="D175" s="9"/>
      <c r="E175" s="8"/>
      <c r="F175" s="8"/>
      <c r="G175" s="10"/>
      <c r="H175" s="8"/>
      <c r="I175" s="8"/>
      <c r="J175" s="8"/>
      <c r="K175" s="11">
        <f t="shared" si="2"/>
        <v>0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20"/>
    </row>
    <row r="176" spans="1:71" x14ac:dyDescent="0.2">
      <c r="A176" s="8"/>
      <c r="B176" s="8"/>
      <c r="C176" s="8"/>
      <c r="D176" s="9"/>
      <c r="E176" s="8"/>
      <c r="F176" s="8"/>
      <c r="G176" s="10"/>
      <c r="H176" s="8"/>
      <c r="I176" s="8"/>
      <c r="J176" s="8"/>
      <c r="K176" s="11">
        <f t="shared" si="2"/>
        <v>0</v>
      </c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20"/>
    </row>
    <row r="177" spans="1:71" x14ac:dyDescent="0.2">
      <c r="A177" s="8"/>
      <c r="B177" s="8"/>
      <c r="C177" s="8"/>
      <c r="D177" s="9"/>
      <c r="E177" s="8"/>
      <c r="F177" s="8"/>
      <c r="G177" s="10"/>
      <c r="H177" s="8"/>
      <c r="I177" s="8"/>
      <c r="J177" s="8"/>
      <c r="K177" s="11">
        <f t="shared" si="2"/>
        <v>0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20"/>
    </row>
    <row r="178" spans="1:71" x14ac:dyDescent="0.2">
      <c r="A178" s="8"/>
      <c r="B178" s="8"/>
      <c r="C178" s="8"/>
      <c r="D178" s="9"/>
      <c r="E178" s="8"/>
      <c r="F178" s="8"/>
      <c r="G178" s="10"/>
      <c r="H178" s="8"/>
      <c r="I178" s="8"/>
      <c r="J178" s="8"/>
      <c r="K178" s="11">
        <f t="shared" si="2"/>
        <v>0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20"/>
    </row>
    <row r="179" spans="1:71" x14ac:dyDescent="0.2">
      <c r="A179" s="8"/>
      <c r="B179" s="8"/>
      <c r="C179" s="8"/>
      <c r="D179" s="9"/>
      <c r="E179" s="8"/>
      <c r="F179" s="8"/>
      <c r="G179" s="10"/>
      <c r="H179" s="8"/>
      <c r="I179" s="8"/>
      <c r="J179" s="8"/>
      <c r="K179" s="11">
        <f t="shared" si="2"/>
        <v>0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20"/>
    </row>
    <row r="180" spans="1:71" x14ac:dyDescent="0.2">
      <c r="A180" s="8"/>
      <c r="B180" s="8"/>
      <c r="C180" s="8"/>
      <c r="D180" s="9"/>
      <c r="E180" s="8"/>
      <c r="F180" s="8"/>
      <c r="G180" s="10"/>
      <c r="H180" s="8"/>
      <c r="I180" s="8"/>
      <c r="J180" s="8"/>
      <c r="K180" s="11">
        <f t="shared" si="2"/>
        <v>0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20"/>
    </row>
    <row r="181" spans="1:71" x14ac:dyDescent="0.2">
      <c r="A181" s="8"/>
      <c r="B181" s="8"/>
      <c r="C181" s="8"/>
      <c r="D181" s="9"/>
      <c r="E181" s="8"/>
      <c r="F181" s="8"/>
      <c r="G181" s="10"/>
      <c r="H181" s="8"/>
      <c r="I181" s="8"/>
      <c r="J181" s="8"/>
      <c r="K181" s="11">
        <f t="shared" si="2"/>
        <v>0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20"/>
    </row>
    <row r="182" spans="1:71" x14ac:dyDescent="0.2">
      <c r="A182" s="8"/>
      <c r="B182" s="8"/>
      <c r="C182" s="8"/>
      <c r="D182" s="9"/>
      <c r="E182" s="8"/>
      <c r="F182" s="8"/>
      <c r="G182" s="10"/>
      <c r="H182" s="8"/>
      <c r="I182" s="8"/>
      <c r="J182" s="8"/>
      <c r="K182" s="11">
        <f t="shared" si="2"/>
        <v>0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20"/>
    </row>
    <row r="183" spans="1:71" x14ac:dyDescent="0.2">
      <c r="A183" s="8"/>
      <c r="B183" s="8"/>
      <c r="C183" s="8"/>
      <c r="D183" s="9"/>
      <c r="E183" s="8"/>
      <c r="F183" s="8"/>
      <c r="G183" s="10"/>
      <c r="H183" s="8"/>
      <c r="I183" s="8"/>
      <c r="J183" s="8"/>
      <c r="K183" s="11">
        <f t="shared" si="2"/>
        <v>0</v>
      </c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20"/>
    </row>
    <row r="184" spans="1:71" x14ac:dyDescent="0.2">
      <c r="A184" s="8"/>
      <c r="B184" s="8"/>
      <c r="C184" s="8"/>
      <c r="D184" s="9"/>
      <c r="E184" s="8"/>
      <c r="F184" s="8"/>
      <c r="G184" s="10"/>
      <c r="H184" s="8"/>
      <c r="I184" s="8"/>
      <c r="J184" s="8"/>
      <c r="K184" s="11">
        <f t="shared" si="2"/>
        <v>0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20"/>
    </row>
    <row r="185" spans="1:71" x14ac:dyDescent="0.2">
      <c r="A185" s="8"/>
      <c r="B185" s="8"/>
      <c r="C185" s="8"/>
      <c r="D185" s="9"/>
      <c r="E185" s="8"/>
      <c r="F185" s="8"/>
      <c r="G185" s="10"/>
      <c r="H185" s="8"/>
      <c r="I185" s="8"/>
      <c r="J185" s="8"/>
      <c r="K185" s="11">
        <f t="shared" si="2"/>
        <v>0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20"/>
    </row>
    <row r="186" spans="1:71" x14ac:dyDescent="0.2">
      <c r="A186" s="8"/>
      <c r="B186" s="8"/>
      <c r="C186" s="8"/>
      <c r="D186" s="9"/>
      <c r="E186" s="8"/>
      <c r="F186" s="8"/>
      <c r="G186" s="10"/>
      <c r="H186" s="8"/>
      <c r="I186" s="8"/>
      <c r="J186" s="8"/>
      <c r="K186" s="11">
        <f t="shared" si="2"/>
        <v>0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20"/>
    </row>
    <row r="187" spans="1:71" x14ac:dyDescent="0.2">
      <c r="A187" s="8"/>
      <c r="B187" s="8"/>
      <c r="C187" s="8"/>
      <c r="D187" s="9"/>
      <c r="E187" s="8"/>
      <c r="F187" s="8"/>
      <c r="G187" s="10"/>
      <c r="H187" s="8"/>
      <c r="I187" s="8"/>
      <c r="J187" s="8"/>
      <c r="K187" s="11">
        <f t="shared" si="2"/>
        <v>0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20"/>
    </row>
    <row r="188" spans="1:71" x14ac:dyDescent="0.2">
      <c r="A188" s="8"/>
      <c r="B188" s="8"/>
      <c r="C188" s="8"/>
      <c r="D188" s="9"/>
      <c r="E188" s="8"/>
      <c r="F188" s="8"/>
      <c r="G188" s="10"/>
      <c r="H188" s="8"/>
      <c r="I188" s="8"/>
      <c r="J188" s="8"/>
      <c r="K188" s="11">
        <f t="shared" si="2"/>
        <v>0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20"/>
    </row>
    <row r="189" spans="1:71" x14ac:dyDescent="0.2">
      <c r="A189" s="8"/>
      <c r="B189" s="8"/>
      <c r="C189" s="8"/>
      <c r="D189" s="9"/>
      <c r="E189" s="8"/>
      <c r="F189" s="8"/>
      <c r="G189" s="10"/>
      <c r="H189" s="8"/>
      <c r="I189" s="8"/>
      <c r="J189" s="8"/>
      <c r="K189" s="11">
        <f t="shared" si="2"/>
        <v>0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20"/>
    </row>
    <row r="190" spans="1:71" x14ac:dyDescent="0.2">
      <c r="A190" s="8"/>
      <c r="B190" s="8"/>
      <c r="C190" s="8"/>
      <c r="D190" s="9"/>
      <c r="E190" s="8"/>
      <c r="F190" s="8"/>
      <c r="G190" s="10"/>
      <c r="H190" s="8"/>
      <c r="I190" s="8"/>
      <c r="J190" s="8"/>
      <c r="K190" s="11">
        <f t="shared" si="2"/>
        <v>0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20"/>
    </row>
    <row r="191" spans="1:71" x14ac:dyDescent="0.2">
      <c r="A191" s="8"/>
      <c r="B191" s="8"/>
      <c r="C191" s="8"/>
      <c r="D191" s="9"/>
      <c r="E191" s="8"/>
      <c r="F191" s="8"/>
      <c r="G191" s="10"/>
      <c r="H191" s="8"/>
      <c r="I191" s="8"/>
      <c r="J191" s="8"/>
      <c r="K191" s="11">
        <f t="shared" si="2"/>
        <v>0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20"/>
    </row>
    <row r="192" spans="1:71" x14ac:dyDescent="0.2">
      <c r="A192" s="8"/>
      <c r="B192" s="8"/>
      <c r="C192" s="8"/>
      <c r="D192" s="9"/>
      <c r="E192" s="8"/>
      <c r="F192" s="8"/>
      <c r="G192" s="10"/>
      <c r="H192" s="8"/>
      <c r="I192" s="8"/>
      <c r="J192" s="8"/>
      <c r="K192" s="11">
        <f t="shared" si="2"/>
        <v>0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20"/>
    </row>
    <row r="193" spans="1:71" x14ac:dyDescent="0.2">
      <c r="A193" s="8"/>
      <c r="B193" s="8"/>
      <c r="C193" s="8"/>
      <c r="D193" s="9"/>
      <c r="E193" s="8"/>
      <c r="F193" s="8"/>
      <c r="G193" s="10"/>
      <c r="H193" s="8"/>
      <c r="I193" s="8"/>
      <c r="J193" s="8"/>
      <c r="K193" s="11">
        <f t="shared" si="2"/>
        <v>0</v>
      </c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20"/>
    </row>
    <row r="194" spans="1:71" x14ac:dyDescent="0.2">
      <c r="A194" s="8"/>
      <c r="B194" s="8"/>
      <c r="C194" s="8"/>
      <c r="D194" s="9"/>
      <c r="E194" s="8"/>
      <c r="F194" s="8"/>
      <c r="G194" s="10"/>
      <c r="H194" s="8"/>
      <c r="I194" s="8"/>
      <c r="J194" s="8"/>
      <c r="K194" s="11">
        <f t="shared" si="2"/>
        <v>0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20"/>
    </row>
    <row r="195" spans="1:71" x14ac:dyDescent="0.2">
      <c r="A195" s="8"/>
      <c r="B195" s="8"/>
      <c r="C195" s="8"/>
      <c r="D195" s="9"/>
      <c r="E195" s="8"/>
      <c r="F195" s="8"/>
      <c r="G195" s="10"/>
      <c r="H195" s="8"/>
      <c r="I195" s="8"/>
      <c r="J195" s="8"/>
      <c r="K195" s="11">
        <f t="shared" ref="K195:K251" si="3">COUNTIF(L195:BS195,"*")</f>
        <v>0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20"/>
    </row>
    <row r="196" spans="1:71" x14ac:dyDescent="0.2">
      <c r="A196" s="8"/>
      <c r="B196" s="8"/>
      <c r="C196" s="8"/>
      <c r="D196" s="9"/>
      <c r="E196" s="8"/>
      <c r="F196" s="8"/>
      <c r="G196" s="10"/>
      <c r="H196" s="8"/>
      <c r="I196" s="8"/>
      <c r="J196" s="8"/>
      <c r="K196" s="11">
        <f t="shared" si="3"/>
        <v>0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20"/>
    </row>
    <row r="197" spans="1:71" x14ac:dyDescent="0.2">
      <c r="A197" s="8"/>
      <c r="B197" s="8"/>
      <c r="C197" s="8"/>
      <c r="D197" s="9"/>
      <c r="E197" s="8"/>
      <c r="F197" s="8"/>
      <c r="G197" s="10"/>
      <c r="H197" s="8"/>
      <c r="I197" s="8"/>
      <c r="J197" s="8"/>
      <c r="K197" s="11">
        <f t="shared" si="3"/>
        <v>0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20"/>
    </row>
    <row r="198" spans="1:71" x14ac:dyDescent="0.2">
      <c r="A198" s="8"/>
      <c r="B198" s="8"/>
      <c r="C198" s="8"/>
      <c r="D198" s="9"/>
      <c r="E198" s="8"/>
      <c r="F198" s="8"/>
      <c r="G198" s="10"/>
      <c r="H198" s="8"/>
      <c r="I198" s="8"/>
      <c r="J198" s="8"/>
      <c r="K198" s="11">
        <f t="shared" si="3"/>
        <v>0</v>
      </c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20"/>
    </row>
    <row r="199" spans="1:71" x14ac:dyDescent="0.2">
      <c r="A199" s="8"/>
      <c r="B199" s="8"/>
      <c r="C199" s="8"/>
      <c r="D199" s="9"/>
      <c r="E199" s="8"/>
      <c r="F199" s="8"/>
      <c r="G199" s="10"/>
      <c r="H199" s="8"/>
      <c r="I199" s="8"/>
      <c r="J199" s="8"/>
      <c r="K199" s="11">
        <f t="shared" si="3"/>
        <v>0</v>
      </c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20"/>
    </row>
    <row r="200" spans="1:71" x14ac:dyDescent="0.2">
      <c r="A200" s="8"/>
      <c r="B200" s="8"/>
      <c r="C200" s="8"/>
      <c r="D200" s="9"/>
      <c r="E200" s="8"/>
      <c r="F200" s="8"/>
      <c r="G200" s="10"/>
      <c r="H200" s="8"/>
      <c r="I200" s="8"/>
      <c r="J200" s="8"/>
      <c r="K200" s="11">
        <f t="shared" si="3"/>
        <v>0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20"/>
    </row>
    <row r="201" spans="1:71" x14ac:dyDescent="0.2">
      <c r="A201" s="8"/>
      <c r="B201" s="8"/>
      <c r="C201" s="8"/>
      <c r="D201" s="9"/>
      <c r="E201" s="8"/>
      <c r="F201" s="8"/>
      <c r="G201" s="10"/>
      <c r="H201" s="8"/>
      <c r="I201" s="8"/>
      <c r="J201" s="8"/>
      <c r="K201" s="11">
        <f t="shared" si="3"/>
        <v>0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20"/>
    </row>
    <row r="202" spans="1:71" x14ac:dyDescent="0.2">
      <c r="A202" s="8"/>
      <c r="B202" s="8"/>
      <c r="C202" s="8"/>
      <c r="D202" s="9"/>
      <c r="E202" s="8"/>
      <c r="F202" s="8"/>
      <c r="G202" s="10"/>
      <c r="H202" s="8"/>
      <c r="I202" s="8"/>
      <c r="J202" s="8"/>
      <c r="K202" s="11">
        <f t="shared" si="3"/>
        <v>0</v>
      </c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20"/>
    </row>
    <row r="203" spans="1:71" x14ac:dyDescent="0.2">
      <c r="A203" s="8"/>
      <c r="B203" s="8"/>
      <c r="C203" s="8"/>
      <c r="D203" s="9"/>
      <c r="E203" s="8"/>
      <c r="F203" s="8"/>
      <c r="G203" s="10"/>
      <c r="H203" s="8"/>
      <c r="I203" s="8"/>
      <c r="J203" s="8"/>
      <c r="K203" s="11">
        <f t="shared" si="3"/>
        <v>0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20"/>
    </row>
    <row r="204" spans="1:71" x14ac:dyDescent="0.2">
      <c r="A204" s="8"/>
      <c r="B204" s="8"/>
      <c r="C204" s="8"/>
      <c r="D204" s="9"/>
      <c r="E204" s="8"/>
      <c r="F204" s="8"/>
      <c r="G204" s="10"/>
      <c r="H204" s="8"/>
      <c r="I204" s="8"/>
      <c r="J204" s="8"/>
      <c r="K204" s="11">
        <f t="shared" si="3"/>
        <v>0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20"/>
    </row>
    <row r="205" spans="1:71" x14ac:dyDescent="0.2">
      <c r="A205" s="8"/>
      <c r="B205" s="8"/>
      <c r="C205" s="8"/>
      <c r="D205" s="9"/>
      <c r="E205" s="8"/>
      <c r="F205" s="8"/>
      <c r="G205" s="10"/>
      <c r="H205" s="8"/>
      <c r="I205" s="8"/>
      <c r="J205" s="8"/>
      <c r="K205" s="11">
        <f t="shared" si="3"/>
        <v>0</v>
      </c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20"/>
    </row>
    <row r="206" spans="1:71" x14ac:dyDescent="0.2">
      <c r="A206" s="8"/>
      <c r="B206" s="8"/>
      <c r="C206" s="8"/>
      <c r="D206" s="9"/>
      <c r="E206" s="8"/>
      <c r="F206" s="8"/>
      <c r="G206" s="10"/>
      <c r="H206" s="8"/>
      <c r="I206" s="8"/>
      <c r="J206" s="8"/>
      <c r="K206" s="11">
        <f t="shared" si="3"/>
        <v>0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20"/>
    </row>
    <row r="207" spans="1:71" x14ac:dyDescent="0.2">
      <c r="A207" s="8"/>
      <c r="B207" s="8"/>
      <c r="C207" s="8"/>
      <c r="D207" s="9"/>
      <c r="E207" s="8"/>
      <c r="F207" s="8"/>
      <c r="G207" s="10"/>
      <c r="H207" s="8"/>
      <c r="I207" s="8"/>
      <c r="J207" s="8"/>
      <c r="K207" s="11">
        <f t="shared" si="3"/>
        <v>0</v>
      </c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20"/>
    </row>
    <row r="208" spans="1:71" x14ac:dyDescent="0.2">
      <c r="A208" s="8"/>
      <c r="B208" s="8"/>
      <c r="C208" s="8"/>
      <c r="D208" s="9"/>
      <c r="E208" s="8"/>
      <c r="F208" s="8"/>
      <c r="G208" s="10"/>
      <c r="H208" s="8"/>
      <c r="I208" s="8"/>
      <c r="J208" s="8"/>
      <c r="K208" s="11">
        <f t="shared" si="3"/>
        <v>0</v>
      </c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20"/>
    </row>
    <row r="209" spans="1:71" x14ac:dyDescent="0.2">
      <c r="A209" s="8"/>
      <c r="B209" s="8"/>
      <c r="C209" s="8"/>
      <c r="D209" s="9"/>
      <c r="E209" s="8"/>
      <c r="F209" s="8"/>
      <c r="G209" s="10"/>
      <c r="H209" s="8"/>
      <c r="I209" s="8"/>
      <c r="J209" s="8"/>
      <c r="K209" s="11">
        <f t="shared" si="3"/>
        <v>0</v>
      </c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20"/>
    </row>
    <row r="210" spans="1:71" x14ac:dyDescent="0.2">
      <c r="A210" s="8"/>
      <c r="B210" s="8"/>
      <c r="C210" s="8"/>
      <c r="D210" s="9"/>
      <c r="E210" s="8"/>
      <c r="F210" s="8"/>
      <c r="G210" s="10"/>
      <c r="H210" s="8"/>
      <c r="I210" s="8"/>
      <c r="J210" s="8"/>
      <c r="K210" s="11">
        <f t="shared" si="3"/>
        <v>0</v>
      </c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20"/>
    </row>
    <row r="211" spans="1:71" x14ac:dyDescent="0.2">
      <c r="A211" s="8"/>
      <c r="B211" s="8"/>
      <c r="C211" s="8"/>
      <c r="D211" s="9"/>
      <c r="E211" s="8"/>
      <c r="F211" s="8"/>
      <c r="G211" s="10"/>
      <c r="H211" s="8"/>
      <c r="I211" s="8"/>
      <c r="J211" s="8"/>
      <c r="K211" s="11">
        <f t="shared" si="3"/>
        <v>0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20"/>
    </row>
    <row r="212" spans="1:71" x14ac:dyDescent="0.2">
      <c r="A212" s="8"/>
      <c r="B212" s="8"/>
      <c r="C212" s="8"/>
      <c r="D212" s="9"/>
      <c r="E212" s="8"/>
      <c r="F212" s="8"/>
      <c r="G212" s="10"/>
      <c r="H212" s="8"/>
      <c r="I212" s="8"/>
      <c r="J212" s="8"/>
      <c r="K212" s="11">
        <f t="shared" si="3"/>
        <v>0</v>
      </c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20"/>
    </row>
    <row r="213" spans="1:71" x14ac:dyDescent="0.2">
      <c r="A213" s="8"/>
      <c r="B213" s="8"/>
      <c r="C213" s="8"/>
      <c r="D213" s="9"/>
      <c r="E213" s="8"/>
      <c r="F213" s="8"/>
      <c r="G213" s="10"/>
      <c r="H213" s="8"/>
      <c r="I213" s="8"/>
      <c r="J213" s="8"/>
      <c r="K213" s="11">
        <f t="shared" si="3"/>
        <v>0</v>
      </c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20"/>
    </row>
    <row r="214" spans="1:71" x14ac:dyDescent="0.2">
      <c r="A214" s="8"/>
      <c r="B214" s="8"/>
      <c r="C214" s="8"/>
      <c r="D214" s="9"/>
      <c r="E214" s="8"/>
      <c r="F214" s="8"/>
      <c r="G214" s="10"/>
      <c r="H214" s="8"/>
      <c r="I214" s="8"/>
      <c r="J214" s="8"/>
      <c r="K214" s="11">
        <f t="shared" si="3"/>
        <v>0</v>
      </c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20"/>
    </row>
    <row r="215" spans="1:71" x14ac:dyDescent="0.2">
      <c r="A215" s="8"/>
      <c r="B215" s="8"/>
      <c r="C215" s="8"/>
      <c r="D215" s="9"/>
      <c r="E215" s="8"/>
      <c r="F215" s="8"/>
      <c r="G215" s="10"/>
      <c r="H215" s="8"/>
      <c r="I215" s="8"/>
      <c r="J215" s="8"/>
      <c r="K215" s="11">
        <f t="shared" si="3"/>
        <v>0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20"/>
    </row>
    <row r="216" spans="1:71" x14ac:dyDescent="0.2">
      <c r="A216" s="8"/>
      <c r="B216" s="8"/>
      <c r="C216" s="8"/>
      <c r="D216" s="9"/>
      <c r="E216" s="8"/>
      <c r="F216" s="8"/>
      <c r="G216" s="10"/>
      <c r="H216" s="8"/>
      <c r="I216" s="8"/>
      <c r="J216" s="8"/>
      <c r="K216" s="11">
        <f t="shared" si="3"/>
        <v>0</v>
      </c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20"/>
    </row>
    <row r="217" spans="1:71" x14ac:dyDescent="0.2">
      <c r="A217" s="8"/>
      <c r="B217" s="8"/>
      <c r="C217" s="8"/>
      <c r="D217" s="9"/>
      <c r="E217" s="8"/>
      <c r="F217" s="8"/>
      <c r="G217" s="10"/>
      <c r="H217" s="8"/>
      <c r="I217" s="8"/>
      <c r="J217" s="8"/>
      <c r="K217" s="11">
        <f t="shared" si="3"/>
        <v>0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20"/>
    </row>
    <row r="218" spans="1:71" x14ac:dyDescent="0.2">
      <c r="A218" s="8"/>
      <c r="B218" s="8"/>
      <c r="C218" s="8"/>
      <c r="D218" s="9"/>
      <c r="E218" s="8"/>
      <c r="F218" s="8"/>
      <c r="G218" s="10"/>
      <c r="H218" s="8"/>
      <c r="I218" s="8"/>
      <c r="J218" s="8"/>
      <c r="K218" s="11">
        <f t="shared" si="3"/>
        <v>0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20"/>
    </row>
    <row r="219" spans="1:71" x14ac:dyDescent="0.2">
      <c r="A219" s="8"/>
      <c r="B219" s="8"/>
      <c r="C219" s="8"/>
      <c r="D219" s="9"/>
      <c r="E219" s="8"/>
      <c r="F219" s="8"/>
      <c r="G219" s="10"/>
      <c r="H219" s="8"/>
      <c r="I219" s="8"/>
      <c r="J219" s="8"/>
      <c r="K219" s="11">
        <f t="shared" si="3"/>
        <v>0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20"/>
    </row>
    <row r="220" spans="1:71" x14ac:dyDescent="0.2">
      <c r="A220" s="8"/>
      <c r="B220" s="8"/>
      <c r="C220" s="8"/>
      <c r="D220" s="9"/>
      <c r="E220" s="8"/>
      <c r="F220" s="8"/>
      <c r="G220" s="10"/>
      <c r="H220" s="8"/>
      <c r="I220" s="8"/>
      <c r="J220" s="8"/>
      <c r="K220" s="11">
        <f t="shared" si="3"/>
        <v>0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20"/>
    </row>
    <row r="221" spans="1:71" x14ac:dyDescent="0.2">
      <c r="A221" s="8"/>
      <c r="B221" s="8"/>
      <c r="C221" s="8"/>
      <c r="D221" s="9"/>
      <c r="E221" s="8"/>
      <c r="F221" s="8"/>
      <c r="G221" s="10"/>
      <c r="H221" s="8"/>
      <c r="I221" s="8"/>
      <c r="J221" s="8"/>
      <c r="K221" s="11">
        <f t="shared" si="3"/>
        <v>0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20"/>
    </row>
    <row r="222" spans="1:71" x14ac:dyDescent="0.2">
      <c r="A222" s="8"/>
      <c r="B222" s="8"/>
      <c r="C222" s="8"/>
      <c r="D222" s="9"/>
      <c r="E222" s="8"/>
      <c r="F222" s="8"/>
      <c r="G222" s="10"/>
      <c r="H222" s="8"/>
      <c r="I222" s="8"/>
      <c r="J222" s="8"/>
      <c r="K222" s="11">
        <f t="shared" si="3"/>
        <v>0</v>
      </c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20"/>
    </row>
    <row r="223" spans="1:71" x14ac:dyDescent="0.2">
      <c r="A223" s="8"/>
      <c r="B223" s="8"/>
      <c r="C223" s="8"/>
      <c r="D223" s="9"/>
      <c r="E223" s="8"/>
      <c r="F223" s="8"/>
      <c r="G223" s="10"/>
      <c r="H223" s="8"/>
      <c r="I223" s="8"/>
      <c r="J223" s="8"/>
      <c r="K223" s="11">
        <f t="shared" si="3"/>
        <v>0</v>
      </c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20"/>
    </row>
    <row r="224" spans="1:71" x14ac:dyDescent="0.2">
      <c r="A224" s="8"/>
      <c r="B224" s="8"/>
      <c r="C224" s="8"/>
      <c r="D224" s="9"/>
      <c r="E224" s="8"/>
      <c r="F224" s="8"/>
      <c r="G224" s="10"/>
      <c r="H224" s="8"/>
      <c r="I224" s="8"/>
      <c r="J224" s="8"/>
      <c r="K224" s="11">
        <f t="shared" si="3"/>
        <v>0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20"/>
    </row>
    <row r="225" spans="1:71" x14ac:dyDescent="0.2">
      <c r="A225" s="8"/>
      <c r="B225" s="8"/>
      <c r="C225" s="8"/>
      <c r="D225" s="9"/>
      <c r="E225" s="8"/>
      <c r="F225" s="8"/>
      <c r="G225" s="10"/>
      <c r="H225" s="8"/>
      <c r="I225" s="8"/>
      <c r="J225" s="8"/>
      <c r="K225" s="11">
        <f t="shared" si="3"/>
        <v>0</v>
      </c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20"/>
    </row>
    <row r="226" spans="1:71" x14ac:dyDescent="0.2">
      <c r="A226" s="8"/>
      <c r="B226" s="8"/>
      <c r="C226" s="8"/>
      <c r="D226" s="9"/>
      <c r="E226" s="8"/>
      <c r="F226" s="8"/>
      <c r="G226" s="10"/>
      <c r="H226" s="8"/>
      <c r="I226" s="8"/>
      <c r="J226" s="8"/>
      <c r="K226" s="11">
        <f t="shared" si="3"/>
        <v>0</v>
      </c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20"/>
    </row>
    <row r="227" spans="1:71" x14ac:dyDescent="0.2">
      <c r="A227" s="8"/>
      <c r="B227" s="8"/>
      <c r="C227" s="8"/>
      <c r="D227" s="9"/>
      <c r="E227" s="8"/>
      <c r="F227" s="8"/>
      <c r="G227" s="10"/>
      <c r="H227" s="8"/>
      <c r="I227" s="8"/>
      <c r="J227" s="8"/>
      <c r="K227" s="11">
        <f t="shared" si="3"/>
        <v>0</v>
      </c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20"/>
    </row>
    <row r="228" spans="1:71" x14ac:dyDescent="0.2">
      <c r="A228" s="8"/>
      <c r="B228" s="8"/>
      <c r="C228" s="8"/>
      <c r="D228" s="9"/>
      <c r="E228" s="8"/>
      <c r="F228" s="8"/>
      <c r="G228" s="10"/>
      <c r="H228" s="8"/>
      <c r="I228" s="8"/>
      <c r="J228" s="8"/>
      <c r="K228" s="11">
        <f t="shared" si="3"/>
        <v>0</v>
      </c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20"/>
    </row>
    <row r="229" spans="1:71" x14ac:dyDescent="0.2">
      <c r="A229" s="8"/>
      <c r="B229" s="8"/>
      <c r="C229" s="8"/>
      <c r="D229" s="9"/>
      <c r="E229" s="8"/>
      <c r="F229" s="8"/>
      <c r="G229" s="10"/>
      <c r="H229" s="8"/>
      <c r="I229" s="8"/>
      <c r="J229" s="8"/>
      <c r="K229" s="11">
        <f t="shared" si="3"/>
        <v>0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20"/>
    </row>
    <row r="230" spans="1:71" x14ac:dyDescent="0.2">
      <c r="A230" s="8"/>
      <c r="B230" s="8"/>
      <c r="C230" s="8"/>
      <c r="D230" s="9"/>
      <c r="E230" s="8"/>
      <c r="F230" s="8"/>
      <c r="G230" s="10"/>
      <c r="H230" s="8"/>
      <c r="I230" s="8"/>
      <c r="J230" s="8"/>
      <c r="K230" s="11">
        <f t="shared" si="3"/>
        <v>0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20"/>
    </row>
    <row r="231" spans="1:71" x14ac:dyDescent="0.2">
      <c r="A231" s="8"/>
      <c r="B231" s="8"/>
      <c r="C231" s="8"/>
      <c r="D231" s="9"/>
      <c r="E231" s="8"/>
      <c r="F231" s="8"/>
      <c r="G231" s="10"/>
      <c r="H231" s="8"/>
      <c r="I231" s="8"/>
      <c r="J231" s="8"/>
      <c r="K231" s="11">
        <f t="shared" si="3"/>
        <v>0</v>
      </c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20"/>
    </row>
    <row r="232" spans="1:71" x14ac:dyDescent="0.2">
      <c r="A232" s="8"/>
      <c r="B232" s="8"/>
      <c r="C232" s="8"/>
      <c r="D232" s="9"/>
      <c r="E232" s="8"/>
      <c r="F232" s="8"/>
      <c r="G232" s="10"/>
      <c r="H232" s="8"/>
      <c r="I232" s="8"/>
      <c r="J232" s="8"/>
      <c r="K232" s="11">
        <f t="shared" si="3"/>
        <v>0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20"/>
    </row>
    <row r="233" spans="1:71" x14ac:dyDescent="0.2">
      <c r="A233" s="8"/>
      <c r="B233" s="8"/>
      <c r="C233" s="8"/>
      <c r="D233" s="9"/>
      <c r="E233" s="8"/>
      <c r="F233" s="8"/>
      <c r="G233" s="10"/>
      <c r="H233" s="8"/>
      <c r="I233" s="8"/>
      <c r="J233" s="8"/>
      <c r="K233" s="11">
        <f t="shared" si="3"/>
        <v>0</v>
      </c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20"/>
    </row>
    <row r="234" spans="1:71" x14ac:dyDescent="0.2">
      <c r="A234" s="8"/>
      <c r="B234" s="8"/>
      <c r="C234" s="8"/>
      <c r="D234" s="9"/>
      <c r="E234" s="8"/>
      <c r="F234" s="8"/>
      <c r="G234" s="10"/>
      <c r="H234" s="8"/>
      <c r="I234" s="8"/>
      <c r="J234" s="8"/>
      <c r="K234" s="11">
        <f t="shared" si="3"/>
        <v>0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20"/>
    </row>
    <row r="235" spans="1:71" x14ac:dyDescent="0.2">
      <c r="A235" s="8"/>
      <c r="B235" s="8"/>
      <c r="C235" s="8"/>
      <c r="D235" s="9"/>
      <c r="E235" s="8"/>
      <c r="F235" s="8"/>
      <c r="G235" s="10"/>
      <c r="H235" s="8"/>
      <c r="I235" s="8"/>
      <c r="J235" s="8"/>
      <c r="K235" s="11">
        <f t="shared" si="3"/>
        <v>0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20"/>
    </row>
    <row r="236" spans="1:71" x14ac:dyDescent="0.2">
      <c r="A236" s="8"/>
      <c r="B236" s="8"/>
      <c r="C236" s="8"/>
      <c r="D236" s="9"/>
      <c r="E236" s="8"/>
      <c r="F236" s="8"/>
      <c r="G236" s="10"/>
      <c r="H236" s="8"/>
      <c r="I236" s="8"/>
      <c r="J236" s="8"/>
      <c r="K236" s="11">
        <f t="shared" si="3"/>
        <v>0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20"/>
    </row>
    <row r="237" spans="1:71" x14ac:dyDescent="0.2">
      <c r="A237" s="8"/>
      <c r="B237" s="8"/>
      <c r="C237" s="8"/>
      <c r="D237" s="9"/>
      <c r="E237" s="8"/>
      <c r="F237" s="8"/>
      <c r="G237" s="10"/>
      <c r="H237" s="8"/>
      <c r="I237" s="8"/>
      <c r="J237" s="8"/>
      <c r="K237" s="11">
        <f t="shared" si="3"/>
        <v>0</v>
      </c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20"/>
    </row>
    <row r="238" spans="1:71" x14ac:dyDescent="0.2">
      <c r="A238" s="8"/>
      <c r="B238" s="8"/>
      <c r="C238" s="8"/>
      <c r="D238" s="9"/>
      <c r="E238" s="8"/>
      <c r="F238" s="8"/>
      <c r="G238" s="10"/>
      <c r="H238" s="8"/>
      <c r="I238" s="8"/>
      <c r="J238" s="8"/>
      <c r="K238" s="11">
        <f t="shared" si="3"/>
        <v>0</v>
      </c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20"/>
    </row>
    <row r="239" spans="1:71" x14ac:dyDescent="0.2">
      <c r="A239" s="8"/>
      <c r="B239" s="8"/>
      <c r="C239" s="8"/>
      <c r="D239" s="9"/>
      <c r="E239" s="8"/>
      <c r="F239" s="8"/>
      <c r="G239" s="10"/>
      <c r="H239" s="8"/>
      <c r="I239" s="8"/>
      <c r="J239" s="8"/>
      <c r="K239" s="11">
        <f t="shared" si="3"/>
        <v>0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20"/>
    </row>
    <row r="240" spans="1:71" x14ac:dyDescent="0.2">
      <c r="A240" s="8"/>
      <c r="B240" s="8"/>
      <c r="C240" s="8"/>
      <c r="D240" s="9"/>
      <c r="E240" s="8"/>
      <c r="F240" s="8"/>
      <c r="G240" s="10"/>
      <c r="H240" s="8"/>
      <c r="I240" s="8"/>
      <c r="J240" s="8"/>
      <c r="K240" s="11">
        <f t="shared" si="3"/>
        <v>0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20"/>
    </row>
    <row r="241" spans="1:71" x14ac:dyDescent="0.2">
      <c r="A241" s="8"/>
      <c r="B241" s="8"/>
      <c r="C241" s="8"/>
      <c r="D241" s="9"/>
      <c r="E241" s="8"/>
      <c r="F241" s="8"/>
      <c r="G241" s="10"/>
      <c r="H241" s="8"/>
      <c r="I241" s="8"/>
      <c r="J241" s="8"/>
      <c r="K241" s="11">
        <f t="shared" si="3"/>
        <v>0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20"/>
    </row>
    <row r="242" spans="1:71" x14ac:dyDescent="0.2">
      <c r="A242" s="8"/>
      <c r="B242" s="8"/>
      <c r="C242" s="8"/>
      <c r="D242" s="9"/>
      <c r="E242" s="8"/>
      <c r="F242" s="8"/>
      <c r="G242" s="10"/>
      <c r="H242" s="8"/>
      <c r="I242" s="8"/>
      <c r="J242" s="8"/>
      <c r="K242" s="11">
        <f t="shared" si="3"/>
        <v>0</v>
      </c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20"/>
    </row>
    <row r="243" spans="1:71" x14ac:dyDescent="0.2">
      <c r="A243" s="8"/>
      <c r="B243" s="8"/>
      <c r="C243" s="8"/>
      <c r="D243" s="9"/>
      <c r="E243" s="8"/>
      <c r="F243" s="8"/>
      <c r="G243" s="10"/>
      <c r="H243" s="8"/>
      <c r="I243" s="8"/>
      <c r="J243" s="8"/>
      <c r="K243" s="11">
        <f t="shared" si="3"/>
        <v>0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20"/>
    </row>
    <row r="244" spans="1:71" x14ac:dyDescent="0.2">
      <c r="A244" s="8"/>
      <c r="B244" s="8"/>
      <c r="C244" s="8"/>
      <c r="D244" s="9"/>
      <c r="E244" s="8"/>
      <c r="F244" s="8"/>
      <c r="G244" s="10"/>
      <c r="H244" s="8"/>
      <c r="I244" s="8"/>
      <c r="J244" s="8"/>
      <c r="K244" s="11">
        <f t="shared" si="3"/>
        <v>0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20"/>
    </row>
    <row r="245" spans="1:71" x14ac:dyDescent="0.2">
      <c r="A245" s="8"/>
      <c r="B245" s="8"/>
      <c r="C245" s="8"/>
      <c r="D245" s="9"/>
      <c r="E245" s="8"/>
      <c r="F245" s="8"/>
      <c r="G245" s="10"/>
      <c r="H245" s="8"/>
      <c r="I245" s="8"/>
      <c r="J245" s="8"/>
      <c r="K245" s="11">
        <f t="shared" si="3"/>
        <v>0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20"/>
    </row>
    <row r="246" spans="1:71" x14ac:dyDescent="0.2">
      <c r="A246" s="8"/>
      <c r="B246" s="8"/>
      <c r="C246" s="8"/>
      <c r="D246" s="9"/>
      <c r="E246" s="8"/>
      <c r="F246" s="8"/>
      <c r="G246" s="10"/>
      <c r="H246" s="8"/>
      <c r="I246" s="8"/>
      <c r="J246" s="8"/>
      <c r="K246" s="11">
        <f t="shared" si="3"/>
        <v>0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20"/>
    </row>
    <row r="247" spans="1:71" x14ac:dyDescent="0.2">
      <c r="A247" s="8"/>
      <c r="B247" s="8"/>
      <c r="C247" s="8"/>
      <c r="D247" s="9"/>
      <c r="E247" s="8"/>
      <c r="F247" s="8"/>
      <c r="G247" s="10"/>
      <c r="H247" s="8"/>
      <c r="I247" s="8"/>
      <c r="J247" s="8"/>
      <c r="K247" s="11">
        <f t="shared" si="3"/>
        <v>0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20"/>
    </row>
    <row r="248" spans="1:71" x14ac:dyDescent="0.2">
      <c r="A248" s="8"/>
      <c r="B248" s="8"/>
      <c r="C248" s="8"/>
      <c r="D248" s="9"/>
      <c r="E248" s="8"/>
      <c r="F248" s="8"/>
      <c r="G248" s="10"/>
      <c r="H248" s="8"/>
      <c r="I248" s="8"/>
      <c r="J248" s="8"/>
      <c r="K248" s="11">
        <f t="shared" si="3"/>
        <v>0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20"/>
    </row>
    <row r="249" spans="1:71" x14ac:dyDescent="0.2">
      <c r="A249" s="8"/>
      <c r="B249" s="8"/>
      <c r="C249" s="8"/>
      <c r="D249" s="9"/>
      <c r="E249" s="8"/>
      <c r="F249" s="8"/>
      <c r="G249" s="10"/>
      <c r="H249" s="8"/>
      <c r="I249" s="8"/>
      <c r="J249" s="8"/>
      <c r="K249" s="11">
        <f t="shared" si="3"/>
        <v>0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20"/>
    </row>
    <row r="250" spans="1:71" x14ac:dyDescent="0.2">
      <c r="A250" s="8"/>
      <c r="B250" s="8"/>
      <c r="C250" s="8"/>
      <c r="D250" s="9"/>
      <c r="E250" s="8"/>
      <c r="F250" s="8"/>
      <c r="G250" s="10"/>
      <c r="H250" s="8"/>
      <c r="I250" s="8"/>
      <c r="J250" s="8"/>
      <c r="K250" s="11">
        <f t="shared" si="3"/>
        <v>0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20"/>
    </row>
    <row r="251" spans="1:71" x14ac:dyDescent="0.2">
      <c r="A251" s="8"/>
      <c r="B251" s="8"/>
      <c r="C251" s="8"/>
      <c r="D251" s="9"/>
      <c r="E251" s="8"/>
      <c r="F251" s="8"/>
      <c r="G251" s="10"/>
      <c r="H251" s="8"/>
      <c r="I251" s="8"/>
      <c r="J251" s="8"/>
      <c r="K251" s="11">
        <f t="shared" si="3"/>
        <v>0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20"/>
    </row>
  </sheetData>
  <conditionalFormatting sqref="A3:F251 H3:J251">
    <cfRule type="expression" dxfId="82" priority="5">
      <formula>$G3:$G251="Sans PJ"</formula>
    </cfRule>
    <cfRule type="expression" dxfId="81" priority="6">
      <formula>$G3:$G251="Autorisé"</formula>
    </cfRule>
    <cfRule type="expression" dxfId="80" priority="7">
      <formula>$G3:$G251="Payé"</formula>
    </cfRule>
    <cfRule type="expression" dxfId="79" priority="8">
      <formula>$G3:$G251="Complet"</formula>
    </cfRule>
  </conditionalFormatting>
  <conditionalFormatting sqref="G3:G251">
    <cfRule type="expression" dxfId="78" priority="1">
      <formula>$G3:$G251="Sans PJ"</formula>
    </cfRule>
    <cfRule type="expression" dxfId="77" priority="2">
      <formula>$G3:$G251="Autorisé"</formula>
    </cfRule>
    <cfRule type="expression" dxfId="76" priority="3">
      <formula>$G3:$G251="Payé"</formula>
    </cfRule>
    <cfRule type="expression" dxfId="75" priority="4">
      <formula>$G3:$G251="Complet"</formula>
    </cfRule>
  </conditionalFormatting>
  <hyperlinks>
    <hyperlink ref="A1" location="Suivi!C1:J1" display="Infos licences" xr:uid="{4B398BD1-70B4-4002-B10A-288FE2BBCB1E}"/>
    <hyperlink ref="B1" location="Suivi!K1:AB1" display="Fréquentation" xr:uid="{5E422FC0-11BD-4688-B97E-FD3B4E0053B2}"/>
  </hyperlinks>
  <pageMargins left="0.25" right="0.25" top="0.75" bottom="0.75" header="0.3" footer="0.3"/>
  <pageSetup paperSize="9" orientation="landscape" horizontalDpi="4294967293" verticalDpi="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4F9FD192-2603-4CA5-B2FA-51329ADDBA80}">
          <x14:formula1>
            <xm:f>Données!$A$2:$A$23</xm:f>
          </x14:formula1>
          <xm:sqref>C3:C251</xm:sqref>
        </x14:dataValidation>
        <x14:dataValidation type="list" allowBlank="1" showInputMessage="1" showErrorMessage="1" xr:uid="{90BD4669-4BA4-4F31-9230-DF93CD6D4EC8}">
          <x14:formula1>
            <xm:f>Données!$B$2:$B$11</xm:f>
          </x14:formula1>
          <xm:sqref>E3:E251</xm:sqref>
        </x14:dataValidation>
        <x14:dataValidation type="list" allowBlank="1" showInputMessage="1" showErrorMessage="1" xr:uid="{8846728D-C73E-4B45-917D-376333603B2E}">
          <x14:formula1>
            <xm:f>Données!$C$2:$C$5</xm:f>
          </x14:formula1>
          <xm:sqref>G3:G251</xm:sqref>
        </x14:dataValidation>
        <x14:dataValidation type="list" allowBlank="1" showInputMessage="1" xr:uid="{A6FBCD39-E50D-4D6B-BD88-567CB6CE4F4D}">
          <x14:formula1>
            <xm:f>Données!$D$2:$D$38</xm:f>
          </x14:formula1>
          <xm:sqref>H3:J251</xm:sqref>
        </x14:dataValidation>
        <x14:dataValidation type="list" allowBlank="1" showInputMessage="1" xr:uid="{FB1CC8BD-166D-4958-8D4A-96EDD48CE577}">
          <x14:formula1>
            <xm:f>Données!$E$2:$E$9</xm:f>
          </x14:formula1>
          <xm:sqref>L3:BS251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1C19-801D-47AE-B8EF-55A6B946AA16}">
  <dimension ref="A1:BJ15"/>
  <sheetViews>
    <sheetView showRowColHeaders="0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5" defaultRowHeight="21.75" customHeight="1" x14ac:dyDescent="0.25"/>
  <cols>
    <col min="1" max="1" width="15" style="12"/>
    <col min="2" max="2" width="7.5703125" style="12" customWidth="1"/>
    <col min="3" max="62" width="10.140625" style="12" customWidth="1"/>
    <col min="63" max="16384" width="15" style="12"/>
  </cols>
  <sheetData>
    <row r="1" spans="1:62" ht="36.75" customHeight="1" x14ac:dyDescent="0.25">
      <c r="A1" s="72" t="s">
        <v>158</v>
      </c>
      <c r="B1" s="72"/>
      <c r="C1" s="21" t="str">
        <f>Suivi!L2</f>
        <v>01/09/2018</v>
      </c>
      <c r="D1" s="21" t="str">
        <f>Suivi!M2</f>
        <v>08/09/2018</v>
      </c>
      <c r="E1" s="21" t="str">
        <f>Suivi!N2</f>
        <v>15/09/2018</v>
      </c>
      <c r="F1" s="21" t="str">
        <f>Suivi!O2</f>
        <v>22/09/2018</v>
      </c>
      <c r="G1" s="21" t="str">
        <f>Suivi!P2</f>
        <v>Date 5</v>
      </c>
      <c r="H1" s="21" t="str">
        <f>Suivi!Q2</f>
        <v>Date 6</v>
      </c>
      <c r="I1" s="21" t="str">
        <f>Suivi!R2</f>
        <v>Date 7</v>
      </c>
      <c r="J1" s="21" t="str">
        <f>Suivi!S2</f>
        <v>Date 8</v>
      </c>
      <c r="K1" s="21" t="str">
        <f>Suivi!T2</f>
        <v>Date 9</v>
      </c>
      <c r="L1" s="21" t="str">
        <f>Suivi!U2</f>
        <v>Date 10</v>
      </c>
      <c r="M1" s="21" t="str">
        <f>Suivi!V2</f>
        <v>Date 11</v>
      </c>
      <c r="N1" s="21" t="str">
        <f>Suivi!W2</f>
        <v>Date 12</v>
      </c>
      <c r="O1" s="21" t="str">
        <f>Suivi!X2</f>
        <v>Date 13</v>
      </c>
      <c r="P1" s="21" t="str">
        <f>Suivi!Y2</f>
        <v>Date 14</v>
      </c>
      <c r="Q1" s="21" t="str">
        <f>Suivi!Z2</f>
        <v>Date 15</v>
      </c>
      <c r="R1" s="21" t="str">
        <f>Suivi!AA2</f>
        <v>Date 16</v>
      </c>
      <c r="S1" s="21" t="str">
        <f>Suivi!AB2</f>
        <v>Date 17</v>
      </c>
      <c r="T1" s="21" t="str">
        <f>Suivi!AC2</f>
        <v>Date 18</v>
      </c>
      <c r="U1" s="21" t="str">
        <f>Suivi!AD2</f>
        <v>Date 19</v>
      </c>
      <c r="V1" s="21" t="str">
        <f>Suivi!AE2</f>
        <v>Date 20</v>
      </c>
      <c r="W1" s="21" t="str">
        <f>Suivi!AF2</f>
        <v>Date 21</v>
      </c>
      <c r="X1" s="21" t="str">
        <f>Suivi!AG2</f>
        <v>Date 22</v>
      </c>
      <c r="Y1" s="21" t="str">
        <f>Suivi!AH2</f>
        <v>Date 23</v>
      </c>
      <c r="Z1" s="21" t="str">
        <f>Suivi!AI2</f>
        <v>Date 24</v>
      </c>
      <c r="AA1" s="21" t="str">
        <f>Suivi!AJ2</f>
        <v>Date 25</v>
      </c>
      <c r="AB1" s="21" t="str">
        <f>Suivi!AK2</f>
        <v>Date 26</v>
      </c>
      <c r="AC1" s="21" t="str">
        <f>Suivi!AL2</f>
        <v>Date 27</v>
      </c>
      <c r="AD1" s="21" t="str">
        <f>Suivi!AM2</f>
        <v>Date 28</v>
      </c>
      <c r="AE1" s="21" t="str">
        <f>Suivi!AN2</f>
        <v>Date 29</v>
      </c>
      <c r="AF1" s="21" t="str">
        <f>Suivi!AO2</f>
        <v>Date 30</v>
      </c>
      <c r="AG1" s="21" t="str">
        <f>Suivi!AP2</f>
        <v>Date 31</v>
      </c>
      <c r="AH1" s="21" t="str">
        <f>Suivi!AQ2</f>
        <v>Date 32</v>
      </c>
      <c r="AI1" s="21" t="str">
        <f>Suivi!AR2</f>
        <v>Date 33</v>
      </c>
      <c r="AJ1" s="21" t="str">
        <f>Suivi!AS2</f>
        <v>Date 34</v>
      </c>
      <c r="AK1" s="21" t="str">
        <f>Suivi!AT2</f>
        <v>Date 35</v>
      </c>
      <c r="AL1" s="21" t="str">
        <f>Suivi!AU2</f>
        <v>Date 36</v>
      </c>
      <c r="AM1" s="21" t="str">
        <f>Suivi!AV2</f>
        <v>Date 37</v>
      </c>
      <c r="AN1" s="21" t="str">
        <f>Suivi!AW2</f>
        <v>Date 38</v>
      </c>
      <c r="AO1" s="21" t="str">
        <f>Suivi!AX2</f>
        <v>Date 39</v>
      </c>
      <c r="AP1" s="21" t="str">
        <f>Suivi!AY2</f>
        <v>Date 40</v>
      </c>
      <c r="AQ1" s="21" t="str">
        <f>Suivi!AZ2</f>
        <v>Date 41</v>
      </c>
      <c r="AR1" s="21" t="str">
        <f>Suivi!BA2</f>
        <v>Date 42</v>
      </c>
      <c r="AS1" s="21" t="str">
        <f>Suivi!BB2</f>
        <v>Date 43</v>
      </c>
      <c r="AT1" s="21" t="str">
        <f>Suivi!BC2</f>
        <v>Date 44</v>
      </c>
      <c r="AU1" s="21" t="str">
        <f>Suivi!BD2</f>
        <v>Date 45</v>
      </c>
      <c r="AV1" s="21" t="str">
        <f>Suivi!BE2</f>
        <v>Date 46</v>
      </c>
      <c r="AW1" s="21" t="str">
        <f>Suivi!BF2</f>
        <v>Date 47</v>
      </c>
      <c r="AX1" s="21" t="str">
        <f>Suivi!BG2</f>
        <v>Date 48</v>
      </c>
      <c r="AY1" s="21" t="str">
        <f>Suivi!BH2</f>
        <v>Date 49</v>
      </c>
      <c r="AZ1" s="21" t="str">
        <f>Suivi!BI2</f>
        <v>Date 50</v>
      </c>
      <c r="BA1" s="21" t="str">
        <f>Suivi!BJ2</f>
        <v>Date 51</v>
      </c>
      <c r="BB1" s="21" t="str">
        <f>Suivi!BK2</f>
        <v>Date 52</v>
      </c>
      <c r="BC1" s="21" t="str">
        <f>Suivi!BL2</f>
        <v>Date 53</v>
      </c>
      <c r="BD1" s="21" t="str">
        <f>Suivi!BM2</f>
        <v>Date 54</v>
      </c>
      <c r="BE1" s="21" t="str">
        <f>Suivi!BN2</f>
        <v>Date 55</v>
      </c>
      <c r="BF1" s="21" t="str">
        <f>Suivi!BO2</f>
        <v>Date 56</v>
      </c>
      <c r="BG1" s="21" t="str">
        <f>Suivi!BP2</f>
        <v>Date 57</v>
      </c>
      <c r="BH1" s="21" t="str">
        <f>Suivi!BQ2</f>
        <v>Date 58</v>
      </c>
      <c r="BI1" s="21" t="str">
        <f>Suivi!BR2</f>
        <v>Date 59</v>
      </c>
      <c r="BJ1" s="21" t="str">
        <f>Suivi!BS2</f>
        <v>Date 60</v>
      </c>
    </row>
    <row r="2" spans="1:62" ht="30" customHeight="1" x14ac:dyDescent="0.25">
      <c r="A2" s="13" t="s">
        <v>15</v>
      </c>
      <c r="B2" s="27">
        <f>IFERROR(AVERAGEIF(C2:BJ2,"&lt;&gt;0"),"")</f>
        <v>1.5</v>
      </c>
      <c r="C2" s="25">
        <f>COUNTIFS(Suivi!$E$3:$E$251,"BG",Suivi!L$3:L$251,"*")</f>
        <v>2</v>
      </c>
      <c r="D2" s="25">
        <f>COUNTIFS(Suivi!$E$3:$E$251,"BG",Suivi!M$3:M$251,"*")</f>
        <v>1</v>
      </c>
      <c r="E2" s="25">
        <f>COUNTIFS(Suivi!$E$3:$E$251,"BG",Suivi!N$3:N$251,"*")</f>
        <v>0</v>
      </c>
      <c r="F2" s="25">
        <f>COUNTIFS(Suivi!$E$3:$E$251,"BG",Suivi!O$3:O$251,"*")</f>
        <v>0</v>
      </c>
      <c r="G2" s="25">
        <f>COUNTIFS(Suivi!$E$3:$E$251,"BG",Suivi!P$3:P$251,"*")</f>
        <v>0</v>
      </c>
      <c r="H2" s="25">
        <f>COUNTIFS(Suivi!$E$3:$E$251,"BG",Suivi!Q$3:Q$251,"*")</f>
        <v>0</v>
      </c>
      <c r="I2" s="25">
        <f>COUNTIFS(Suivi!$E$3:$E$251,"BG",Suivi!R$3:R$251,"*")</f>
        <v>0</v>
      </c>
      <c r="J2" s="25">
        <f>COUNTIFS(Suivi!$E$3:$E$251,"BG",Suivi!S$3:S$251,"*")</f>
        <v>0</v>
      </c>
      <c r="K2" s="25">
        <f>COUNTIFS(Suivi!$E$3:$E$251,"BG",Suivi!T$3:T$251,"*")</f>
        <v>0</v>
      </c>
      <c r="L2" s="25">
        <f>COUNTIFS(Suivi!$E$3:$E$251,"BG",Suivi!U$3:U$251,"*")</f>
        <v>0</v>
      </c>
      <c r="M2" s="25">
        <f>COUNTIFS(Suivi!$E$3:$E$251,"BG",Suivi!V$3:V$251,"*")</f>
        <v>0</v>
      </c>
      <c r="N2" s="25">
        <f>COUNTIFS(Suivi!$E$3:$E$251,"BG",Suivi!W$3:W$251,"*")</f>
        <v>0</v>
      </c>
      <c r="O2" s="25">
        <f>COUNTIFS(Suivi!$E$3:$E$251,"BG",Suivi!X$3:X$251,"*")</f>
        <v>0</v>
      </c>
      <c r="P2" s="25">
        <f>COUNTIFS(Suivi!$E$3:$E$251,"BG",Suivi!Y$3:Y$251,"*")</f>
        <v>0</v>
      </c>
      <c r="Q2" s="25">
        <f>COUNTIFS(Suivi!$E$3:$E$251,"BG",Suivi!Z$3:Z$251,"*")</f>
        <v>0</v>
      </c>
      <c r="R2" s="25">
        <f>COUNTIFS(Suivi!$E$3:$E$251,"BG",Suivi!AA$3:AA$251,"*")</f>
        <v>0</v>
      </c>
      <c r="S2" s="25">
        <f>COUNTIFS(Suivi!$E$3:$E$251,"BG",Suivi!AB$3:AB$251,"*")</f>
        <v>0</v>
      </c>
      <c r="T2" s="25">
        <f>COUNTIFS(Suivi!$E$3:$E$251,"BG",Suivi!AC$3:AC$251,"*")</f>
        <v>0</v>
      </c>
      <c r="U2" s="25">
        <f>COUNTIFS(Suivi!$E$3:$E$251,"BG",Suivi!AD$3:AD$251,"*")</f>
        <v>0</v>
      </c>
      <c r="V2" s="25">
        <f>COUNTIFS(Suivi!$E$3:$E$251,"BG",Suivi!AE$3:AE$251,"*")</f>
        <v>0</v>
      </c>
      <c r="W2" s="25">
        <f>COUNTIFS(Suivi!$E$3:$E$251,"BG",Suivi!AF$3:AF$251,"*")</f>
        <v>0</v>
      </c>
      <c r="X2" s="25">
        <f>COUNTIFS(Suivi!$E$3:$E$251,"BG",Suivi!AG$3:AG$251,"*")</f>
        <v>0</v>
      </c>
      <c r="Y2" s="25">
        <f>COUNTIFS(Suivi!$E$3:$E$251,"BG",Suivi!AH$3:AH$251,"*")</f>
        <v>0</v>
      </c>
      <c r="Z2" s="25">
        <f>COUNTIFS(Suivi!$E$3:$E$251,"BG",Suivi!AI$3:AI$251,"*")</f>
        <v>0</v>
      </c>
      <c r="AA2" s="25">
        <f>COUNTIFS(Suivi!$E$3:$E$251,"BG",Suivi!AJ$3:AJ$251,"*")</f>
        <v>0</v>
      </c>
      <c r="AB2" s="25">
        <f>COUNTIFS(Suivi!$E$3:$E$251,"BG",Suivi!AK$3:AK$251,"*")</f>
        <v>0</v>
      </c>
      <c r="AC2" s="25">
        <f>COUNTIFS(Suivi!$E$3:$E$251,"BG",Suivi!AL$3:AL$251,"*")</f>
        <v>0</v>
      </c>
      <c r="AD2" s="25">
        <f>COUNTIFS(Suivi!$E$3:$E$251,"BG",Suivi!AM$3:AM$251,"*")</f>
        <v>0</v>
      </c>
      <c r="AE2" s="25">
        <f>COUNTIFS(Suivi!$E$3:$E$251,"BG",Suivi!AN$3:AN$251,"*")</f>
        <v>0</v>
      </c>
      <c r="AF2" s="25">
        <f>COUNTIFS(Suivi!$E$3:$E$251,"BG",Suivi!AO$3:AO$251,"*")</f>
        <v>0</v>
      </c>
      <c r="AG2" s="25">
        <f>COUNTIFS(Suivi!$E$3:$E$251,"BG",Suivi!AP$3:AP$251,"*")</f>
        <v>0</v>
      </c>
      <c r="AH2" s="25">
        <f>COUNTIFS(Suivi!$E$3:$E$251,"BG",Suivi!AQ$3:AQ$251,"*")</f>
        <v>0</v>
      </c>
      <c r="AI2" s="25">
        <f>COUNTIFS(Suivi!$E$3:$E$251,"BG",Suivi!AR$3:AR$251,"*")</f>
        <v>0</v>
      </c>
      <c r="AJ2" s="25">
        <f>COUNTIFS(Suivi!$E$3:$E$251,"BG",Suivi!AS$3:AS$251,"*")</f>
        <v>0</v>
      </c>
      <c r="AK2" s="25">
        <f>COUNTIFS(Suivi!$E$3:$E$251,"BG",Suivi!AT$3:AT$251,"*")</f>
        <v>0</v>
      </c>
      <c r="AL2" s="25">
        <f>COUNTIFS(Suivi!$E$3:$E$251,"BG",Suivi!AU$3:AU$251,"*")</f>
        <v>0</v>
      </c>
      <c r="AM2" s="25">
        <f>COUNTIFS(Suivi!$E$3:$E$251,"BG",Suivi!AV$3:AV$251,"*")</f>
        <v>0</v>
      </c>
      <c r="AN2" s="25">
        <f>COUNTIFS(Suivi!$E$3:$E$251,"BG",Suivi!AW$3:AW$251,"*")</f>
        <v>0</v>
      </c>
      <c r="AO2" s="25">
        <f>COUNTIFS(Suivi!$E$3:$E$251,"BG",Suivi!AX$3:AX$251,"*")</f>
        <v>0</v>
      </c>
      <c r="AP2" s="25">
        <f>COUNTIFS(Suivi!$E$3:$E$251,"BG",Suivi!AY$3:AY$251,"*")</f>
        <v>0</v>
      </c>
      <c r="AQ2" s="25">
        <f>COUNTIFS(Suivi!$E$3:$E$251,"BG",Suivi!AZ$3:AZ$251,"*")</f>
        <v>0</v>
      </c>
      <c r="AR2" s="25">
        <f>COUNTIFS(Suivi!$E$3:$E$251,"BG",Suivi!BA$3:BA$251,"*")</f>
        <v>0</v>
      </c>
      <c r="AS2" s="25">
        <f>COUNTIFS(Suivi!$E$3:$E$251,"BG",Suivi!BB$3:BB$251,"*")</f>
        <v>0</v>
      </c>
      <c r="AT2" s="25">
        <f>COUNTIFS(Suivi!$E$3:$E$251,"BG",Suivi!BC$3:BC$251,"*")</f>
        <v>0</v>
      </c>
      <c r="AU2" s="25">
        <f>COUNTIFS(Suivi!$E$3:$E$251,"BG",Suivi!BD$3:BD$251,"*")</f>
        <v>0</v>
      </c>
      <c r="AV2" s="25">
        <f>COUNTIFS(Suivi!$E$3:$E$251,"BG",Suivi!BE$3:BE$251,"*")</f>
        <v>0</v>
      </c>
      <c r="AW2" s="25">
        <f>COUNTIFS(Suivi!$E$3:$E$251,"BG",Suivi!BF$3:BF$251,"*")</f>
        <v>0</v>
      </c>
      <c r="AX2" s="25">
        <f>COUNTIFS(Suivi!$E$3:$E$251,"BG",Suivi!BG$3:BG$251,"*")</f>
        <v>0</v>
      </c>
      <c r="AY2" s="25">
        <f>COUNTIFS(Suivi!$E$3:$E$251,"BG",Suivi!BH$3:BH$251,"*")</f>
        <v>0</v>
      </c>
      <c r="AZ2" s="25">
        <f>COUNTIFS(Suivi!$E$3:$E$251,"BG",Suivi!BI$3:BI$251,"*")</f>
        <v>0</v>
      </c>
      <c r="BA2" s="25">
        <f>COUNTIFS(Suivi!$E$3:$E$251,"BG",Suivi!BJ$3:BJ$251,"*")</f>
        <v>0</v>
      </c>
      <c r="BB2" s="25">
        <f>COUNTIFS(Suivi!$E$3:$E$251,"BG",Suivi!BK$3:BK$251,"*")</f>
        <v>0</v>
      </c>
      <c r="BC2" s="25">
        <f>COUNTIFS(Suivi!$E$3:$E$251,"BG",Suivi!BL$3:BL$251,"*")</f>
        <v>0</v>
      </c>
      <c r="BD2" s="25">
        <f>COUNTIFS(Suivi!$E$3:$E$251,"BG",Suivi!BM$3:BM$251,"*")</f>
        <v>0</v>
      </c>
      <c r="BE2" s="25">
        <f>COUNTIFS(Suivi!$E$3:$E$251,"BG",Suivi!BN$3:BN$251,"*")</f>
        <v>0</v>
      </c>
      <c r="BF2" s="25">
        <f>COUNTIFS(Suivi!$E$3:$E$251,"BG",Suivi!BO$3:BO$251,"*")</f>
        <v>0</v>
      </c>
      <c r="BG2" s="25">
        <f>COUNTIFS(Suivi!$E$3:$E$251,"BG",Suivi!BP$3:BP$251,"*")</f>
        <v>0</v>
      </c>
      <c r="BH2" s="25">
        <f>COUNTIFS(Suivi!$E$3:$E$251,"BG",Suivi!BQ$3:BQ$251,"*")</f>
        <v>0</v>
      </c>
      <c r="BI2" s="25">
        <f>COUNTIFS(Suivi!$E$3:$E$251,"BG",Suivi!BR$3:BR$251,"*")</f>
        <v>0</v>
      </c>
      <c r="BJ2" s="25">
        <f>COUNTIFS(Suivi!$E$3:$E$251,"BG",Suivi!BS$3:BS$251,"*")</f>
        <v>0</v>
      </c>
    </row>
    <row r="3" spans="1:62" ht="30" customHeight="1" x14ac:dyDescent="0.25">
      <c r="A3" s="14" t="s">
        <v>14</v>
      </c>
      <c r="B3" s="28">
        <f t="shared" ref="B3:B11" si="0">IFERROR(AVERAGEIF(C3:BJ3,"&lt;&gt;0"),"")</f>
        <v>1</v>
      </c>
      <c r="C3" s="26">
        <f>COUNTIFS(Suivi!$E$3:$E$251,"BF",Suivi!L$3:L$251,"*")</f>
        <v>1</v>
      </c>
      <c r="D3" s="26">
        <f>COUNTIFS(Suivi!$E$3:$E$251,"BF",Suivi!M$3:M$251,"*")</f>
        <v>0</v>
      </c>
      <c r="E3" s="26">
        <f>COUNTIFS(Suivi!$E$3:$E$251,"BF",Suivi!N$3:N$251,"*")</f>
        <v>1</v>
      </c>
      <c r="F3" s="26">
        <f>COUNTIFS(Suivi!$E$3:$E$251,"BF",Suivi!O$3:O$251,"*")</f>
        <v>0</v>
      </c>
      <c r="G3" s="26">
        <f>COUNTIFS(Suivi!$E$3:$E$251,"BF",Suivi!P$3:P$251,"*")</f>
        <v>0</v>
      </c>
      <c r="H3" s="26">
        <f>COUNTIFS(Suivi!$E$3:$E$251,"BF",Suivi!Q$3:Q$251,"*")</f>
        <v>0</v>
      </c>
      <c r="I3" s="26">
        <f>COUNTIFS(Suivi!$E$3:$E$251,"BF",Suivi!R$3:R$251,"*")</f>
        <v>0</v>
      </c>
      <c r="J3" s="26">
        <f>COUNTIFS(Suivi!$E$3:$E$251,"BF",Suivi!S$3:S$251,"*")</f>
        <v>0</v>
      </c>
      <c r="K3" s="26">
        <f>COUNTIFS(Suivi!$E$3:$E$251,"BF",Suivi!T$3:T$251,"*")</f>
        <v>0</v>
      </c>
      <c r="L3" s="26">
        <f>COUNTIFS(Suivi!$E$3:$E$251,"BF",Suivi!U$3:U$251,"*")</f>
        <v>0</v>
      </c>
      <c r="M3" s="26">
        <f>COUNTIFS(Suivi!$E$3:$E$251,"BF",Suivi!V$3:V$251,"*")</f>
        <v>0</v>
      </c>
      <c r="N3" s="26">
        <f>COUNTIFS(Suivi!$E$3:$E$251,"BF",Suivi!W$3:W$251,"*")</f>
        <v>0</v>
      </c>
      <c r="O3" s="26">
        <f>COUNTIFS(Suivi!$E$3:$E$251,"BF",Suivi!X$3:X$251,"*")</f>
        <v>0</v>
      </c>
      <c r="P3" s="26">
        <f>COUNTIFS(Suivi!$E$3:$E$251,"BF",Suivi!Y$3:Y$251,"*")</f>
        <v>0</v>
      </c>
      <c r="Q3" s="26">
        <f>COUNTIFS(Suivi!$E$3:$E$251,"BF",Suivi!Z$3:Z$251,"*")</f>
        <v>0</v>
      </c>
      <c r="R3" s="26">
        <f>COUNTIFS(Suivi!$E$3:$E$251,"BF",Suivi!AA$3:AA$251,"*")</f>
        <v>0</v>
      </c>
      <c r="S3" s="26">
        <f>COUNTIFS(Suivi!$E$3:$E$251,"BF",Suivi!AB$3:AB$251,"*")</f>
        <v>0</v>
      </c>
      <c r="T3" s="26">
        <f>COUNTIFS(Suivi!$E$3:$E$251,"BF",Suivi!AC$3:AC$251,"*")</f>
        <v>0</v>
      </c>
      <c r="U3" s="26">
        <f>COUNTIFS(Suivi!$E$3:$E$251,"BF",Suivi!AD$3:AD$251,"*")</f>
        <v>0</v>
      </c>
      <c r="V3" s="26">
        <f>COUNTIFS(Suivi!$E$3:$E$251,"BF",Suivi!AE$3:AE$251,"*")</f>
        <v>0</v>
      </c>
      <c r="W3" s="26">
        <f>COUNTIFS(Suivi!$E$3:$E$251,"BF",Suivi!AF$3:AF$251,"*")</f>
        <v>0</v>
      </c>
      <c r="X3" s="26">
        <f>COUNTIFS(Suivi!$E$3:$E$251,"BF",Suivi!AG$3:AG$251,"*")</f>
        <v>0</v>
      </c>
      <c r="Y3" s="26">
        <f>COUNTIFS(Suivi!$E$3:$E$251,"BF",Suivi!AH$3:AH$251,"*")</f>
        <v>0</v>
      </c>
      <c r="Z3" s="26">
        <f>COUNTIFS(Suivi!$E$3:$E$251,"BF",Suivi!AI$3:AI$251,"*")</f>
        <v>0</v>
      </c>
      <c r="AA3" s="26">
        <f>COUNTIFS(Suivi!$E$3:$E$251,"BF",Suivi!AJ$3:AJ$251,"*")</f>
        <v>0</v>
      </c>
      <c r="AB3" s="26">
        <f>COUNTIFS(Suivi!$E$3:$E$251,"BF",Suivi!AK$3:AK$251,"*")</f>
        <v>0</v>
      </c>
      <c r="AC3" s="26">
        <f>COUNTIFS(Suivi!$E$3:$E$251,"BF",Suivi!AL$3:AL$251,"*")</f>
        <v>0</v>
      </c>
      <c r="AD3" s="26">
        <f>COUNTIFS(Suivi!$E$3:$E$251,"BF",Suivi!AM$3:AM$251,"*")</f>
        <v>0</v>
      </c>
      <c r="AE3" s="26">
        <f>COUNTIFS(Suivi!$E$3:$E$251,"BF",Suivi!AN$3:AN$251,"*")</f>
        <v>0</v>
      </c>
      <c r="AF3" s="26">
        <f>COUNTIFS(Suivi!$E$3:$E$251,"BF",Suivi!AO$3:AO$251,"*")</f>
        <v>0</v>
      </c>
      <c r="AG3" s="26">
        <f>COUNTIFS(Suivi!$E$3:$E$251,"BF",Suivi!AP$3:AP$251,"*")</f>
        <v>0</v>
      </c>
      <c r="AH3" s="26">
        <f>COUNTIFS(Suivi!$E$3:$E$251,"BF",Suivi!AQ$3:AQ$251,"*")</f>
        <v>0</v>
      </c>
      <c r="AI3" s="26">
        <f>COUNTIFS(Suivi!$E$3:$E$251,"BF",Suivi!AR$3:AR$251,"*")</f>
        <v>0</v>
      </c>
      <c r="AJ3" s="26">
        <f>COUNTIFS(Suivi!$E$3:$E$251,"BF",Suivi!AS$3:AS$251,"*")</f>
        <v>0</v>
      </c>
      <c r="AK3" s="26">
        <f>COUNTIFS(Suivi!$E$3:$E$251,"BF",Suivi!AT$3:AT$251,"*")</f>
        <v>0</v>
      </c>
      <c r="AL3" s="26">
        <f>COUNTIFS(Suivi!$E$3:$E$251,"BF",Suivi!AU$3:AU$251,"*")</f>
        <v>0</v>
      </c>
      <c r="AM3" s="26">
        <f>COUNTIFS(Suivi!$E$3:$E$251,"BF",Suivi!AV$3:AV$251,"*")</f>
        <v>0</v>
      </c>
      <c r="AN3" s="26">
        <f>COUNTIFS(Suivi!$E$3:$E$251,"BF",Suivi!AW$3:AW$251,"*")</f>
        <v>0</v>
      </c>
      <c r="AO3" s="26">
        <f>COUNTIFS(Suivi!$E$3:$E$251,"BF",Suivi!AX$3:AX$251,"*")</f>
        <v>0</v>
      </c>
      <c r="AP3" s="26">
        <f>COUNTIFS(Suivi!$E$3:$E$251,"BF",Suivi!AY$3:AY$251,"*")</f>
        <v>0</v>
      </c>
      <c r="AQ3" s="26">
        <f>COUNTIFS(Suivi!$E$3:$E$251,"BF",Suivi!AZ$3:AZ$251,"*")</f>
        <v>0</v>
      </c>
      <c r="AR3" s="26">
        <f>COUNTIFS(Suivi!$E$3:$E$251,"BF",Suivi!BA$3:BA$251,"*")</f>
        <v>0</v>
      </c>
      <c r="AS3" s="26">
        <f>COUNTIFS(Suivi!$E$3:$E$251,"BF",Suivi!BB$3:BB$251,"*")</f>
        <v>0</v>
      </c>
      <c r="AT3" s="26">
        <f>COUNTIFS(Suivi!$E$3:$E$251,"BF",Suivi!BC$3:BC$251,"*")</f>
        <v>0</v>
      </c>
      <c r="AU3" s="26">
        <f>COUNTIFS(Suivi!$E$3:$E$251,"BF",Suivi!BD$3:BD$251,"*")</f>
        <v>0</v>
      </c>
      <c r="AV3" s="26">
        <f>COUNTIFS(Suivi!$E$3:$E$251,"BF",Suivi!BE$3:BE$251,"*")</f>
        <v>0</v>
      </c>
      <c r="AW3" s="26">
        <f>COUNTIFS(Suivi!$E$3:$E$251,"BF",Suivi!BF$3:BF$251,"*")</f>
        <v>0</v>
      </c>
      <c r="AX3" s="26">
        <f>COUNTIFS(Suivi!$E$3:$E$251,"BF",Suivi!BG$3:BG$251,"*")</f>
        <v>0</v>
      </c>
      <c r="AY3" s="26">
        <f>COUNTIFS(Suivi!$E$3:$E$251,"BF",Suivi!BH$3:BH$251,"*")</f>
        <v>0</v>
      </c>
      <c r="AZ3" s="26">
        <f>COUNTIFS(Suivi!$E$3:$E$251,"BF",Suivi!BI$3:BI$251,"*")</f>
        <v>0</v>
      </c>
      <c r="BA3" s="26">
        <f>COUNTIFS(Suivi!$E$3:$E$251,"BF",Suivi!BJ$3:BJ$251,"*")</f>
        <v>0</v>
      </c>
      <c r="BB3" s="26">
        <f>COUNTIFS(Suivi!$E$3:$E$251,"BF",Suivi!BK$3:BK$251,"*")</f>
        <v>0</v>
      </c>
      <c r="BC3" s="26">
        <f>COUNTIFS(Suivi!$E$3:$E$251,"BF",Suivi!BL$3:BL$251,"*")</f>
        <v>0</v>
      </c>
      <c r="BD3" s="26">
        <f>COUNTIFS(Suivi!$E$3:$E$251,"BF",Suivi!BM$3:BM$251,"*")</f>
        <v>0</v>
      </c>
      <c r="BE3" s="26">
        <f>COUNTIFS(Suivi!$E$3:$E$251,"BF",Suivi!BN$3:BN$251,"*")</f>
        <v>0</v>
      </c>
      <c r="BF3" s="26">
        <f>COUNTIFS(Suivi!$E$3:$E$251,"BF",Suivi!BO$3:BO$251,"*")</f>
        <v>0</v>
      </c>
      <c r="BG3" s="26">
        <f>COUNTIFS(Suivi!$E$3:$E$251,"BF",Suivi!BP$3:BP$251,"*")</f>
        <v>0</v>
      </c>
      <c r="BH3" s="26">
        <f>COUNTIFS(Suivi!$E$3:$E$251,"BF",Suivi!BQ$3:BQ$251,"*")</f>
        <v>0</v>
      </c>
      <c r="BI3" s="26">
        <f>COUNTIFS(Suivi!$E$3:$E$251,"BF",Suivi!BR$3:BR$251,"*")</f>
        <v>0</v>
      </c>
      <c r="BJ3" s="26">
        <f>COUNTIFS(Suivi!$E$3:$E$251,"BF",Suivi!BS$3:BS$251,"*")</f>
        <v>0</v>
      </c>
    </row>
    <row r="4" spans="1:62" ht="30" customHeight="1" x14ac:dyDescent="0.25">
      <c r="A4" s="13" t="s">
        <v>17</v>
      </c>
      <c r="B4" s="27" t="str">
        <f t="shared" si="0"/>
        <v/>
      </c>
      <c r="C4" s="25">
        <f>COUNTIFS(Suivi!$E$3:$E$251,"MG",Suivi!L$3:L$251,"*")</f>
        <v>0</v>
      </c>
      <c r="D4" s="25">
        <f>COUNTIFS(Suivi!$E$3:$E$251,"MG",Suivi!M$3:M$251,"*")</f>
        <v>0</v>
      </c>
      <c r="E4" s="25">
        <f>COUNTIFS(Suivi!$E$3:$E$251,"MG",Suivi!N$3:N$251,"*")</f>
        <v>0</v>
      </c>
      <c r="F4" s="25">
        <f>COUNTIFS(Suivi!$E$3:$E$251,"MG",Suivi!O$3:O$251,"*")</f>
        <v>0</v>
      </c>
      <c r="G4" s="25">
        <f>COUNTIFS(Suivi!$E$3:$E$251,"MG",Suivi!P$3:P$251,"*")</f>
        <v>0</v>
      </c>
      <c r="H4" s="25">
        <f>COUNTIFS(Suivi!$E$3:$E$251,"MG",Suivi!Q$3:Q$251,"*")</f>
        <v>0</v>
      </c>
      <c r="I4" s="25">
        <f>COUNTIFS(Suivi!$E$3:$E$251,"MG",Suivi!R$3:R$251,"*")</f>
        <v>0</v>
      </c>
      <c r="J4" s="25">
        <f>COUNTIFS(Suivi!$E$3:$E$251,"MG",Suivi!S$3:S$251,"*")</f>
        <v>0</v>
      </c>
      <c r="K4" s="25">
        <f>COUNTIFS(Suivi!$E$3:$E$251,"MG",Suivi!T$3:T$251,"*")</f>
        <v>0</v>
      </c>
      <c r="L4" s="25">
        <f>COUNTIFS(Suivi!$E$3:$E$251,"MG",Suivi!U$3:U$251,"*")</f>
        <v>0</v>
      </c>
      <c r="M4" s="25">
        <f>COUNTIFS(Suivi!$E$3:$E$251,"MG",Suivi!V$3:V$251,"*")</f>
        <v>0</v>
      </c>
      <c r="N4" s="25">
        <f>COUNTIFS(Suivi!$E$3:$E$251,"MG",Suivi!W$3:W$251,"*")</f>
        <v>0</v>
      </c>
      <c r="O4" s="25">
        <f>COUNTIFS(Suivi!$E$3:$E$251,"MG",Suivi!X$3:X$251,"*")</f>
        <v>0</v>
      </c>
      <c r="P4" s="25">
        <f>COUNTIFS(Suivi!$E$3:$E$251,"MG",Suivi!Y$3:Y$251,"*")</f>
        <v>0</v>
      </c>
      <c r="Q4" s="25">
        <f>COUNTIFS(Suivi!$E$3:$E$251,"MG",Suivi!Z$3:Z$251,"*")</f>
        <v>0</v>
      </c>
      <c r="R4" s="25">
        <f>COUNTIFS(Suivi!$E$3:$E$251,"MG",Suivi!AA$3:AA$251,"*")</f>
        <v>0</v>
      </c>
      <c r="S4" s="25">
        <f>COUNTIFS(Suivi!$E$3:$E$251,"MG",Suivi!AB$3:AB$251,"*")</f>
        <v>0</v>
      </c>
      <c r="T4" s="25">
        <f>COUNTIFS(Suivi!$E$3:$E$251,"MG",Suivi!AC$3:AC$251,"*")</f>
        <v>0</v>
      </c>
      <c r="U4" s="25">
        <f>COUNTIFS(Suivi!$E$3:$E$251,"MG",Suivi!AD$3:AD$251,"*")</f>
        <v>0</v>
      </c>
      <c r="V4" s="25">
        <f>COUNTIFS(Suivi!$E$3:$E$251,"MG",Suivi!AE$3:AE$251,"*")</f>
        <v>0</v>
      </c>
      <c r="W4" s="25">
        <f>COUNTIFS(Suivi!$E$3:$E$251,"MG",Suivi!AF$3:AF$251,"*")</f>
        <v>0</v>
      </c>
      <c r="X4" s="25">
        <f>COUNTIFS(Suivi!$E$3:$E$251,"MG",Suivi!AG$3:AG$251,"*")</f>
        <v>0</v>
      </c>
      <c r="Y4" s="25">
        <f>COUNTIFS(Suivi!$E$3:$E$251,"MG",Suivi!AH$3:AH$251,"*")</f>
        <v>0</v>
      </c>
      <c r="Z4" s="25">
        <f>COUNTIFS(Suivi!$E$3:$E$251,"MG",Suivi!AI$3:AI$251,"*")</f>
        <v>0</v>
      </c>
      <c r="AA4" s="25">
        <f>COUNTIFS(Suivi!$E$3:$E$251,"MG",Suivi!AJ$3:AJ$251,"*")</f>
        <v>0</v>
      </c>
      <c r="AB4" s="25">
        <f>COUNTIFS(Suivi!$E$3:$E$251,"MG",Suivi!AK$3:AK$251,"*")</f>
        <v>0</v>
      </c>
      <c r="AC4" s="25">
        <f>COUNTIFS(Suivi!$E$3:$E$251,"MG",Suivi!AL$3:AL$251,"*")</f>
        <v>0</v>
      </c>
      <c r="AD4" s="25">
        <f>COUNTIFS(Suivi!$E$3:$E$251,"MG",Suivi!AM$3:AM$251,"*")</f>
        <v>0</v>
      </c>
      <c r="AE4" s="25">
        <f>COUNTIFS(Suivi!$E$3:$E$251,"MG",Suivi!AN$3:AN$251,"*")</f>
        <v>0</v>
      </c>
      <c r="AF4" s="25">
        <f>COUNTIFS(Suivi!$E$3:$E$251,"MG",Suivi!AO$3:AO$251,"*")</f>
        <v>0</v>
      </c>
      <c r="AG4" s="25">
        <f>COUNTIFS(Suivi!$E$3:$E$251,"MG",Suivi!AP$3:AP$251,"*")</f>
        <v>0</v>
      </c>
      <c r="AH4" s="25">
        <f>COUNTIFS(Suivi!$E$3:$E$251,"MG",Suivi!AQ$3:AQ$251,"*")</f>
        <v>0</v>
      </c>
      <c r="AI4" s="25">
        <f>COUNTIFS(Suivi!$E$3:$E$251,"MG",Suivi!AR$3:AR$251,"*")</f>
        <v>0</v>
      </c>
      <c r="AJ4" s="25">
        <f>COUNTIFS(Suivi!$E$3:$E$251,"MG",Suivi!AS$3:AS$251,"*")</f>
        <v>0</v>
      </c>
      <c r="AK4" s="25">
        <f>COUNTIFS(Suivi!$E$3:$E$251,"MG",Suivi!AT$3:AT$251,"*")</f>
        <v>0</v>
      </c>
      <c r="AL4" s="25">
        <f>COUNTIFS(Suivi!$E$3:$E$251,"MG",Suivi!AU$3:AU$251,"*")</f>
        <v>0</v>
      </c>
      <c r="AM4" s="25">
        <f>COUNTIFS(Suivi!$E$3:$E$251,"MG",Suivi!AV$3:AV$251,"*")</f>
        <v>0</v>
      </c>
      <c r="AN4" s="25">
        <f>COUNTIFS(Suivi!$E$3:$E$251,"MG",Suivi!AW$3:AW$251,"*")</f>
        <v>0</v>
      </c>
      <c r="AO4" s="25">
        <f>COUNTIFS(Suivi!$E$3:$E$251,"MG",Suivi!AX$3:AX$251,"*")</f>
        <v>0</v>
      </c>
      <c r="AP4" s="25">
        <f>COUNTIFS(Suivi!$E$3:$E$251,"MG",Suivi!AY$3:AY$251,"*")</f>
        <v>0</v>
      </c>
      <c r="AQ4" s="25">
        <f>COUNTIFS(Suivi!$E$3:$E$251,"MG",Suivi!AZ$3:AZ$251,"*")</f>
        <v>0</v>
      </c>
      <c r="AR4" s="25">
        <f>COUNTIFS(Suivi!$E$3:$E$251,"MG",Suivi!BA$3:BA$251,"*")</f>
        <v>0</v>
      </c>
      <c r="AS4" s="25">
        <f>COUNTIFS(Suivi!$E$3:$E$251,"MG",Suivi!BB$3:BB$251,"*")</f>
        <v>0</v>
      </c>
      <c r="AT4" s="25">
        <f>COUNTIFS(Suivi!$E$3:$E$251,"MG",Suivi!BC$3:BC$251,"*")</f>
        <v>0</v>
      </c>
      <c r="AU4" s="25">
        <f>COUNTIFS(Suivi!$E$3:$E$251,"MG",Suivi!BD$3:BD$251,"*")</f>
        <v>0</v>
      </c>
      <c r="AV4" s="25">
        <f>COUNTIFS(Suivi!$E$3:$E$251,"MG",Suivi!BE$3:BE$251,"*")</f>
        <v>0</v>
      </c>
      <c r="AW4" s="25">
        <f>COUNTIFS(Suivi!$E$3:$E$251,"MG",Suivi!BF$3:BF$251,"*")</f>
        <v>0</v>
      </c>
      <c r="AX4" s="25">
        <f>COUNTIFS(Suivi!$E$3:$E$251,"MG",Suivi!BG$3:BG$251,"*")</f>
        <v>0</v>
      </c>
      <c r="AY4" s="25">
        <f>COUNTIFS(Suivi!$E$3:$E$251,"MG",Suivi!BH$3:BH$251,"*")</f>
        <v>0</v>
      </c>
      <c r="AZ4" s="25">
        <f>COUNTIFS(Suivi!$E$3:$E$251,"MG",Suivi!BI$3:BI$251,"*")</f>
        <v>0</v>
      </c>
      <c r="BA4" s="25">
        <f>COUNTIFS(Suivi!$E$3:$E$251,"MG",Suivi!BJ$3:BJ$251,"*")</f>
        <v>0</v>
      </c>
      <c r="BB4" s="25">
        <f>COUNTIFS(Suivi!$E$3:$E$251,"MG",Suivi!BK$3:BK$251,"*")</f>
        <v>0</v>
      </c>
      <c r="BC4" s="25">
        <f>COUNTIFS(Suivi!$E$3:$E$251,"MG",Suivi!BL$3:BL$251,"*")</f>
        <v>0</v>
      </c>
      <c r="BD4" s="25">
        <f>COUNTIFS(Suivi!$E$3:$E$251,"MG",Suivi!BM$3:BM$251,"*")</f>
        <v>0</v>
      </c>
      <c r="BE4" s="25">
        <f>COUNTIFS(Suivi!$E$3:$E$251,"MG",Suivi!BN$3:BN$251,"*")</f>
        <v>0</v>
      </c>
      <c r="BF4" s="25">
        <f>COUNTIFS(Suivi!$E$3:$E$251,"MG",Suivi!BO$3:BO$251,"*")</f>
        <v>0</v>
      </c>
      <c r="BG4" s="25">
        <f>COUNTIFS(Suivi!$E$3:$E$251,"MG",Suivi!BP$3:BP$251,"*")</f>
        <v>0</v>
      </c>
      <c r="BH4" s="25">
        <f>COUNTIFS(Suivi!$E$3:$E$251,"MG",Suivi!BQ$3:BQ$251,"*")</f>
        <v>0</v>
      </c>
      <c r="BI4" s="25">
        <f>COUNTIFS(Suivi!$E$3:$E$251,"MG",Suivi!BR$3:BR$251,"*")</f>
        <v>0</v>
      </c>
      <c r="BJ4" s="25">
        <f>COUNTIFS(Suivi!$E$3:$E$251,"MG",Suivi!BS$3:BS$251,"*")</f>
        <v>0</v>
      </c>
    </row>
    <row r="5" spans="1:62" ht="30" customHeight="1" x14ac:dyDescent="0.25">
      <c r="A5" s="14" t="s">
        <v>16</v>
      </c>
      <c r="B5" s="28" t="str">
        <f t="shared" si="0"/>
        <v/>
      </c>
      <c r="C5" s="26">
        <f>COUNTIFS(Suivi!$E$3:$E$251,"MF",Suivi!L$3:L$251,"*")</f>
        <v>0</v>
      </c>
      <c r="D5" s="26">
        <f>COUNTIFS(Suivi!$E$3:$E$251,"MF",Suivi!M$3:M$251,"*")</f>
        <v>0</v>
      </c>
      <c r="E5" s="26">
        <f>COUNTIFS(Suivi!$E$3:$E$251,"MF",Suivi!N$3:N$251,"*")</f>
        <v>0</v>
      </c>
      <c r="F5" s="26">
        <f>COUNTIFS(Suivi!$E$3:$E$251,"MF",Suivi!O$3:O$251,"*")</f>
        <v>0</v>
      </c>
      <c r="G5" s="26">
        <f>COUNTIFS(Suivi!$E$3:$E$251,"MF",Suivi!P$3:P$251,"*")</f>
        <v>0</v>
      </c>
      <c r="H5" s="26">
        <f>COUNTIFS(Suivi!$E$3:$E$251,"MF",Suivi!Q$3:Q$251,"*")</f>
        <v>0</v>
      </c>
      <c r="I5" s="26">
        <f>COUNTIFS(Suivi!$E$3:$E$251,"MF",Suivi!R$3:R$251,"*")</f>
        <v>0</v>
      </c>
      <c r="J5" s="26">
        <f>COUNTIFS(Suivi!$E$3:$E$251,"MF",Suivi!S$3:S$251,"*")</f>
        <v>0</v>
      </c>
      <c r="K5" s="26">
        <f>COUNTIFS(Suivi!$E$3:$E$251,"MF",Suivi!T$3:T$251,"*")</f>
        <v>0</v>
      </c>
      <c r="L5" s="26">
        <f>COUNTIFS(Suivi!$E$3:$E$251,"MF",Suivi!U$3:U$251,"*")</f>
        <v>0</v>
      </c>
      <c r="M5" s="26">
        <f>COUNTIFS(Suivi!$E$3:$E$251,"MF",Suivi!V$3:V$251,"*")</f>
        <v>0</v>
      </c>
      <c r="N5" s="26">
        <f>COUNTIFS(Suivi!$E$3:$E$251,"MF",Suivi!W$3:W$251,"*")</f>
        <v>0</v>
      </c>
      <c r="O5" s="26">
        <f>COUNTIFS(Suivi!$E$3:$E$251,"MF",Suivi!X$3:X$251,"*")</f>
        <v>0</v>
      </c>
      <c r="P5" s="26">
        <f>COUNTIFS(Suivi!$E$3:$E$251,"MF",Suivi!Y$3:Y$251,"*")</f>
        <v>0</v>
      </c>
      <c r="Q5" s="26">
        <f>COUNTIFS(Suivi!$E$3:$E$251,"MF",Suivi!Z$3:Z$251,"*")</f>
        <v>0</v>
      </c>
      <c r="R5" s="26">
        <f>COUNTIFS(Suivi!$E$3:$E$251,"MF",Suivi!AA$3:AA$251,"*")</f>
        <v>0</v>
      </c>
      <c r="S5" s="26">
        <f>COUNTIFS(Suivi!$E$3:$E$251,"MF",Suivi!AB$3:AB$251,"*")</f>
        <v>0</v>
      </c>
      <c r="T5" s="26">
        <f>COUNTIFS(Suivi!$E$3:$E$251,"MF",Suivi!AC$3:AC$251,"*")</f>
        <v>0</v>
      </c>
      <c r="U5" s="26">
        <f>COUNTIFS(Suivi!$E$3:$E$251,"MF",Suivi!AD$3:AD$251,"*")</f>
        <v>0</v>
      </c>
      <c r="V5" s="26">
        <f>COUNTIFS(Suivi!$E$3:$E$251,"MF",Suivi!AE$3:AE$251,"*")</f>
        <v>0</v>
      </c>
      <c r="W5" s="26">
        <f>COUNTIFS(Suivi!$E$3:$E$251,"MF",Suivi!AF$3:AF$251,"*")</f>
        <v>0</v>
      </c>
      <c r="X5" s="26">
        <f>COUNTIFS(Suivi!$E$3:$E$251,"MF",Suivi!AG$3:AG$251,"*")</f>
        <v>0</v>
      </c>
      <c r="Y5" s="26">
        <f>COUNTIFS(Suivi!$E$3:$E$251,"MF",Suivi!AH$3:AH$251,"*")</f>
        <v>0</v>
      </c>
      <c r="Z5" s="26">
        <f>COUNTIFS(Suivi!$E$3:$E$251,"MF",Suivi!AI$3:AI$251,"*")</f>
        <v>0</v>
      </c>
      <c r="AA5" s="26">
        <f>COUNTIFS(Suivi!$E$3:$E$251,"MF",Suivi!AJ$3:AJ$251,"*")</f>
        <v>0</v>
      </c>
      <c r="AB5" s="26">
        <f>COUNTIFS(Suivi!$E$3:$E$251,"MF",Suivi!AK$3:AK$251,"*")</f>
        <v>0</v>
      </c>
      <c r="AC5" s="26">
        <f>COUNTIFS(Suivi!$E$3:$E$251,"MF",Suivi!AL$3:AL$251,"*")</f>
        <v>0</v>
      </c>
      <c r="AD5" s="26">
        <f>COUNTIFS(Suivi!$E$3:$E$251,"MF",Suivi!AM$3:AM$251,"*")</f>
        <v>0</v>
      </c>
      <c r="AE5" s="26">
        <f>COUNTIFS(Suivi!$E$3:$E$251,"MF",Suivi!AN$3:AN$251,"*")</f>
        <v>0</v>
      </c>
      <c r="AF5" s="26">
        <f>COUNTIFS(Suivi!$E$3:$E$251,"MF",Suivi!AO$3:AO$251,"*")</f>
        <v>0</v>
      </c>
      <c r="AG5" s="26">
        <f>COUNTIFS(Suivi!$E$3:$E$251,"MF",Suivi!AP$3:AP$251,"*")</f>
        <v>0</v>
      </c>
      <c r="AH5" s="26">
        <f>COUNTIFS(Suivi!$E$3:$E$251,"MF",Suivi!AQ$3:AQ$251,"*")</f>
        <v>0</v>
      </c>
      <c r="AI5" s="26">
        <f>COUNTIFS(Suivi!$E$3:$E$251,"MF",Suivi!AR$3:AR$251,"*")</f>
        <v>0</v>
      </c>
      <c r="AJ5" s="26">
        <f>COUNTIFS(Suivi!$E$3:$E$251,"MF",Suivi!AS$3:AS$251,"*")</f>
        <v>0</v>
      </c>
      <c r="AK5" s="26">
        <f>COUNTIFS(Suivi!$E$3:$E$251,"MF",Suivi!AT$3:AT$251,"*")</f>
        <v>0</v>
      </c>
      <c r="AL5" s="26">
        <f>COUNTIFS(Suivi!$E$3:$E$251,"MF",Suivi!AU$3:AU$251,"*")</f>
        <v>0</v>
      </c>
      <c r="AM5" s="26">
        <f>COUNTIFS(Suivi!$E$3:$E$251,"MF",Suivi!AV$3:AV$251,"*")</f>
        <v>0</v>
      </c>
      <c r="AN5" s="26">
        <f>COUNTIFS(Suivi!$E$3:$E$251,"MF",Suivi!AW$3:AW$251,"*")</f>
        <v>0</v>
      </c>
      <c r="AO5" s="26">
        <f>COUNTIFS(Suivi!$E$3:$E$251,"MF",Suivi!AX$3:AX$251,"*")</f>
        <v>0</v>
      </c>
      <c r="AP5" s="26">
        <f>COUNTIFS(Suivi!$E$3:$E$251,"MF",Suivi!AY$3:AY$251,"*")</f>
        <v>0</v>
      </c>
      <c r="AQ5" s="26">
        <f>COUNTIFS(Suivi!$E$3:$E$251,"MF",Suivi!AZ$3:AZ$251,"*")</f>
        <v>0</v>
      </c>
      <c r="AR5" s="26">
        <f>COUNTIFS(Suivi!$E$3:$E$251,"MF",Suivi!BA$3:BA$251,"*")</f>
        <v>0</v>
      </c>
      <c r="AS5" s="26">
        <f>COUNTIFS(Suivi!$E$3:$E$251,"MF",Suivi!BB$3:BB$251,"*")</f>
        <v>0</v>
      </c>
      <c r="AT5" s="26">
        <f>COUNTIFS(Suivi!$E$3:$E$251,"MF",Suivi!BC$3:BC$251,"*")</f>
        <v>0</v>
      </c>
      <c r="AU5" s="26">
        <f>COUNTIFS(Suivi!$E$3:$E$251,"MF",Suivi!BD$3:BD$251,"*")</f>
        <v>0</v>
      </c>
      <c r="AV5" s="26">
        <f>COUNTIFS(Suivi!$E$3:$E$251,"MF",Suivi!BE$3:BE$251,"*")</f>
        <v>0</v>
      </c>
      <c r="AW5" s="26">
        <f>COUNTIFS(Suivi!$E$3:$E$251,"MF",Suivi!BF$3:BF$251,"*")</f>
        <v>0</v>
      </c>
      <c r="AX5" s="26">
        <f>COUNTIFS(Suivi!$E$3:$E$251,"MF",Suivi!BG$3:BG$251,"*")</f>
        <v>0</v>
      </c>
      <c r="AY5" s="26">
        <f>COUNTIFS(Suivi!$E$3:$E$251,"MF",Suivi!BH$3:BH$251,"*")</f>
        <v>0</v>
      </c>
      <c r="AZ5" s="26">
        <f>COUNTIFS(Suivi!$E$3:$E$251,"MF",Suivi!BI$3:BI$251,"*")</f>
        <v>0</v>
      </c>
      <c r="BA5" s="26">
        <f>COUNTIFS(Suivi!$E$3:$E$251,"MF",Suivi!BJ$3:BJ$251,"*")</f>
        <v>0</v>
      </c>
      <c r="BB5" s="26">
        <f>COUNTIFS(Suivi!$E$3:$E$251,"MF",Suivi!BK$3:BK$251,"*")</f>
        <v>0</v>
      </c>
      <c r="BC5" s="26">
        <f>COUNTIFS(Suivi!$E$3:$E$251,"MF",Suivi!BL$3:BL$251,"*")</f>
        <v>0</v>
      </c>
      <c r="BD5" s="26">
        <f>COUNTIFS(Suivi!$E$3:$E$251,"MF",Suivi!BM$3:BM$251,"*")</f>
        <v>0</v>
      </c>
      <c r="BE5" s="26">
        <f>COUNTIFS(Suivi!$E$3:$E$251,"MF",Suivi!BN$3:BN$251,"*")</f>
        <v>0</v>
      </c>
      <c r="BF5" s="26">
        <f>COUNTIFS(Suivi!$E$3:$E$251,"MF",Suivi!BO$3:BO$251,"*")</f>
        <v>0</v>
      </c>
      <c r="BG5" s="26">
        <f>COUNTIFS(Suivi!$E$3:$E$251,"MF",Suivi!BP$3:BP$251,"*")</f>
        <v>0</v>
      </c>
      <c r="BH5" s="26">
        <f>COUNTIFS(Suivi!$E$3:$E$251,"MF",Suivi!BQ$3:BQ$251,"*")</f>
        <v>0</v>
      </c>
      <c r="BI5" s="26">
        <f>COUNTIFS(Suivi!$E$3:$E$251,"MF",Suivi!BR$3:BR$251,"*")</f>
        <v>0</v>
      </c>
      <c r="BJ5" s="26">
        <f>COUNTIFS(Suivi!$E$3:$E$251,"MF",Suivi!BS$3:BS$251,"*")</f>
        <v>0</v>
      </c>
    </row>
    <row r="6" spans="1:62" ht="30" customHeight="1" x14ac:dyDescent="0.25">
      <c r="A6" s="13" t="s">
        <v>19</v>
      </c>
      <c r="B6" s="27" t="str">
        <f t="shared" si="0"/>
        <v/>
      </c>
      <c r="C6" s="25">
        <f>COUNTIFS(Suivi!$E$3:$E$251,"CG",Suivi!L$3:L$251,"*")</f>
        <v>0</v>
      </c>
      <c r="D6" s="25">
        <f>COUNTIFS(Suivi!$E$3:$E$251,"CG",Suivi!M$3:M$251,"*")</f>
        <v>0</v>
      </c>
      <c r="E6" s="25">
        <f>COUNTIFS(Suivi!$E$3:$E$251,"CG",Suivi!N$3:N$251,"*")</f>
        <v>0</v>
      </c>
      <c r="F6" s="25">
        <f>COUNTIFS(Suivi!$E$3:$E$251,"CG",Suivi!O$3:O$251,"*")</f>
        <v>0</v>
      </c>
      <c r="G6" s="25">
        <f>COUNTIFS(Suivi!$E$3:$E$251,"CG",Suivi!P$3:P$251,"*")</f>
        <v>0</v>
      </c>
      <c r="H6" s="25">
        <f>COUNTIFS(Suivi!$E$3:$E$251,"CG",Suivi!Q$3:Q$251,"*")</f>
        <v>0</v>
      </c>
      <c r="I6" s="25">
        <f>COUNTIFS(Suivi!$E$3:$E$251,"CG",Suivi!R$3:R$251,"*")</f>
        <v>0</v>
      </c>
      <c r="J6" s="25">
        <f>COUNTIFS(Suivi!$E$3:$E$251,"CG",Suivi!S$3:S$251,"*")</f>
        <v>0</v>
      </c>
      <c r="K6" s="25">
        <f>COUNTIFS(Suivi!$E$3:$E$251,"CG",Suivi!T$3:T$251,"*")</f>
        <v>0</v>
      </c>
      <c r="L6" s="25">
        <f>COUNTIFS(Suivi!$E$3:$E$251,"CG",Suivi!U$3:U$251,"*")</f>
        <v>0</v>
      </c>
      <c r="M6" s="25">
        <f>COUNTIFS(Suivi!$E$3:$E$251,"CG",Suivi!V$3:V$251,"*")</f>
        <v>0</v>
      </c>
      <c r="N6" s="25">
        <f>COUNTIFS(Suivi!$E$3:$E$251,"CG",Suivi!W$3:W$251,"*")</f>
        <v>0</v>
      </c>
      <c r="O6" s="25">
        <f>COUNTIFS(Suivi!$E$3:$E$251,"CG",Suivi!X$3:X$251,"*")</f>
        <v>0</v>
      </c>
      <c r="P6" s="25">
        <f>COUNTIFS(Suivi!$E$3:$E$251,"CG",Suivi!Y$3:Y$251,"*")</f>
        <v>0</v>
      </c>
      <c r="Q6" s="25">
        <f>COUNTIFS(Suivi!$E$3:$E$251,"CG",Suivi!Z$3:Z$251,"*")</f>
        <v>0</v>
      </c>
      <c r="R6" s="25">
        <f>COUNTIFS(Suivi!$E$3:$E$251,"CG",Suivi!AA$3:AA$251,"*")</f>
        <v>0</v>
      </c>
      <c r="S6" s="25">
        <f>COUNTIFS(Suivi!$E$3:$E$251,"CG",Suivi!AB$3:AB$251,"*")</f>
        <v>0</v>
      </c>
      <c r="T6" s="25">
        <f>COUNTIFS(Suivi!$E$3:$E$251,"CG",Suivi!AC$3:AC$251,"*")</f>
        <v>0</v>
      </c>
      <c r="U6" s="25">
        <f>COUNTIFS(Suivi!$E$3:$E$251,"CG",Suivi!AD$3:AD$251,"*")</f>
        <v>0</v>
      </c>
      <c r="V6" s="25">
        <f>COUNTIFS(Suivi!$E$3:$E$251,"CG",Suivi!AE$3:AE$251,"*")</f>
        <v>0</v>
      </c>
      <c r="W6" s="25">
        <f>COUNTIFS(Suivi!$E$3:$E$251,"CG",Suivi!AF$3:AF$251,"*")</f>
        <v>0</v>
      </c>
      <c r="X6" s="25">
        <f>COUNTIFS(Suivi!$E$3:$E$251,"CG",Suivi!AG$3:AG$251,"*")</f>
        <v>0</v>
      </c>
      <c r="Y6" s="25">
        <f>COUNTIFS(Suivi!$E$3:$E$251,"CG",Suivi!AH$3:AH$251,"*")</f>
        <v>0</v>
      </c>
      <c r="Z6" s="25">
        <f>COUNTIFS(Suivi!$E$3:$E$251,"CG",Suivi!AI$3:AI$251,"*")</f>
        <v>0</v>
      </c>
      <c r="AA6" s="25">
        <f>COUNTIFS(Suivi!$E$3:$E$251,"CG",Suivi!AJ$3:AJ$251,"*")</f>
        <v>0</v>
      </c>
      <c r="AB6" s="25">
        <f>COUNTIFS(Suivi!$E$3:$E$251,"CG",Suivi!AK$3:AK$251,"*")</f>
        <v>0</v>
      </c>
      <c r="AC6" s="25">
        <f>COUNTIFS(Suivi!$E$3:$E$251,"CG",Suivi!AL$3:AL$251,"*")</f>
        <v>0</v>
      </c>
      <c r="AD6" s="25">
        <f>COUNTIFS(Suivi!$E$3:$E$251,"CG",Suivi!AM$3:AM$251,"*")</f>
        <v>0</v>
      </c>
      <c r="AE6" s="25">
        <f>COUNTIFS(Suivi!$E$3:$E$251,"CG",Suivi!AN$3:AN$251,"*")</f>
        <v>0</v>
      </c>
      <c r="AF6" s="25">
        <f>COUNTIFS(Suivi!$E$3:$E$251,"CG",Suivi!AO$3:AO$251,"*")</f>
        <v>0</v>
      </c>
      <c r="AG6" s="25">
        <f>COUNTIFS(Suivi!$E$3:$E$251,"CG",Suivi!AP$3:AP$251,"*")</f>
        <v>0</v>
      </c>
      <c r="AH6" s="25">
        <f>COUNTIFS(Suivi!$E$3:$E$251,"CG",Suivi!AQ$3:AQ$251,"*")</f>
        <v>0</v>
      </c>
      <c r="AI6" s="25">
        <f>COUNTIFS(Suivi!$E$3:$E$251,"CG",Suivi!AR$3:AR$251,"*")</f>
        <v>0</v>
      </c>
      <c r="AJ6" s="25">
        <f>COUNTIFS(Suivi!$E$3:$E$251,"CG",Suivi!AS$3:AS$251,"*")</f>
        <v>0</v>
      </c>
      <c r="AK6" s="25">
        <f>COUNTIFS(Suivi!$E$3:$E$251,"CG",Suivi!AT$3:AT$251,"*")</f>
        <v>0</v>
      </c>
      <c r="AL6" s="25">
        <f>COUNTIFS(Suivi!$E$3:$E$251,"CG",Suivi!AU$3:AU$251,"*")</f>
        <v>0</v>
      </c>
      <c r="AM6" s="25">
        <f>COUNTIFS(Suivi!$E$3:$E$251,"CG",Suivi!AV$3:AV$251,"*")</f>
        <v>0</v>
      </c>
      <c r="AN6" s="25">
        <f>COUNTIFS(Suivi!$E$3:$E$251,"CG",Suivi!AW$3:AW$251,"*")</f>
        <v>0</v>
      </c>
      <c r="AO6" s="25">
        <f>COUNTIFS(Suivi!$E$3:$E$251,"CG",Suivi!AX$3:AX$251,"*")</f>
        <v>0</v>
      </c>
      <c r="AP6" s="25">
        <f>COUNTIFS(Suivi!$E$3:$E$251,"CG",Suivi!AY$3:AY$251,"*")</f>
        <v>0</v>
      </c>
      <c r="AQ6" s="25">
        <f>COUNTIFS(Suivi!$E$3:$E$251,"CG",Suivi!AZ$3:AZ$251,"*")</f>
        <v>0</v>
      </c>
      <c r="AR6" s="25">
        <f>COUNTIFS(Suivi!$E$3:$E$251,"CG",Suivi!BA$3:BA$251,"*")</f>
        <v>0</v>
      </c>
      <c r="AS6" s="25">
        <f>COUNTIFS(Suivi!$E$3:$E$251,"CG",Suivi!BB$3:BB$251,"*")</f>
        <v>0</v>
      </c>
      <c r="AT6" s="25">
        <f>COUNTIFS(Suivi!$E$3:$E$251,"CG",Suivi!BC$3:BC$251,"*")</f>
        <v>0</v>
      </c>
      <c r="AU6" s="25">
        <f>COUNTIFS(Suivi!$E$3:$E$251,"CG",Suivi!BD$3:BD$251,"*")</f>
        <v>0</v>
      </c>
      <c r="AV6" s="25">
        <f>COUNTIFS(Suivi!$E$3:$E$251,"CG",Suivi!BE$3:BE$251,"*")</f>
        <v>0</v>
      </c>
      <c r="AW6" s="25">
        <f>COUNTIFS(Suivi!$E$3:$E$251,"CG",Suivi!BF$3:BF$251,"*")</f>
        <v>0</v>
      </c>
      <c r="AX6" s="25">
        <f>COUNTIFS(Suivi!$E$3:$E$251,"CG",Suivi!BG$3:BG$251,"*")</f>
        <v>0</v>
      </c>
      <c r="AY6" s="25">
        <f>COUNTIFS(Suivi!$E$3:$E$251,"CG",Suivi!BH$3:BH$251,"*")</f>
        <v>0</v>
      </c>
      <c r="AZ6" s="25">
        <f>COUNTIFS(Suivi!$E$3:$E$251,"CG",Suivi!BI$3:BI$251,"*")</f>
        <v>0</v>
      </c>
      <c r="BA6" s="25">
        <f>COUNTIFS(Suivi!$E$3:$E$251,"CG",Suivi!BJ$3:BJ$251,"*")</f>
        <v>0</v>
      </c>
      <c r="BB6" s="25">
        <f>COUNTIFS(Suivi!$E$3:$E$251,"CG",Suivi!BK$3:BK$251,"*")</f>
        <v>0</v>
      </c>
      <c r="BC6" s="25">
        <f>COUNTIFS(Suivi!$E$3:$E$251,"CG",Suivi!BL$3:BL$251,"*")</f>
        <v>0</v>
      </c>
      <c r="BD6" s="25">
        <f>COUNTIFS(Suivi!$E$3:$E$251,"CG",Suivi!BM$3:BM$251,"*")</f>
        <v>0</v>
      </c>
      <c r="BE6" s="25">
        <f>COUNTIFS(Suivi!$E$3:$E$251,"CG",Suivi!BN$3:BN$251,"*")</f>
        <v>0</v>
      </c>
      <c r="BF6" s="25">
        <f>COUNTIFS(Suivi!$E$3:$E$251,"CG",Suivi!BO$3:BO$251,"*")</f>
        <v>0</v>
      </c>
      <c r="BG6" s="25">
        <f>COUNTIFS(Suivi!$E$3:$E$251,"CG",Suivi!BP$3:BP$251,"*")</f>
        <v>0</v>
      </c>
      <c r="BH6" s="25">
        <f>COUNTIFS(Suivi!$E$3:$E$251,"CG",Suivi!BQ$3:BQ$251,"*")</f>
        <v>0</v>
      </c>
      <c r="BI6" s="25">
        <f>COUNTIFS(Suivi!$E$3:$E$251,"CG",Suivi!BR$3:BR$251,"*")</f>
        <v>0</v>
      </c>
      <c r="BJ6" s="25">
        <f>COUNTIFS(Suivi!$E$3:$E$251,"CG",Suivi!BS$3:BS$251,"*")</f>
        <v>0</v>
      </c>
    </row>
    <row r="7" spans="1:62" ht="30" customHeight="1" x14ac:dyDescent="0.25">
      <c r="A7" s="14" t="s">
        <v>18</v>
      </c>
      <c r="B7" s="28">
        <f t="shared" si="0"/>
        <v>1</v>
      </c>
      <c r="C7" s="26">
        <f>COUNTIFS(Suivi!$E$3:$E$251,"CF",Suivi!L$3:L$251,"*")</f>
        <v>1</v>
      </c>
      <c r="D7" s="26">
        <f>COUNTIFS(Suivi!$E$3:$E$251,"CF",Suivi!M$3:M$251,"*")</f>
        <v>0</v>
      </c>
      <c r="E7" s="26">
        <f>COUNTIFS(Suivi!$E$3:$E$251,"CF",Suivi!N$3:N$251,"*")</f>
        <v>0</v>
      </c>
      <c r="F7" s="26">
        <f>COUNTIFS(Suivi!$E$3:$E$251,"CF",Suivi!O$3:O$251,"*")</f>
        <v>0</v>
      </c>
      <c r="G7" s="26">
        <f>COUNTIFS(Suivi!$E$3:$E$251,"CF",Suivi!P$3:P$251,"*")</f>
        <v>0</v>
      </c>
      <c r="H7" s="26">
        <f>COUNTIFS(Suivi!$E$3:$E$251,"CF",Suivi!Q$3:Q$251,"*")</f>
        <v>0</v>
      </c>
      <c r="I7" s="26">
        <f>COUNTIFS(Suivi!$E$3:$E$251,"CF",Suivi!R$3:R$251,"*")</f>
        <v>0</v>
      </c>
      <c r="J7" s="26">
        <f>COUNTIFS(Suivi!$E$3:$E$251,"CF",Suivi!S$3:S$251,"*")</f>
        <v>0</v>
      </c>
      <c r="K7" s="26">
        <f>COUNTIFS(Suivi!$E$3:$E$251,"CF",Suivi!T$3:T$251,"*")</f>
        <v>0</v>
      </c>
      <c r="L7" s="26">
        <f>COUNTIFS(Suivi!$E$3:$E$251,"CF",Suivi!U$3:U$251,"*")</f>
        <v>0</v>
      </c>
      <c r="M7" s="26">
        <f>COUNTIFS(Suivi!$E$3:$E$251,"CF",Suivi!V$3:V$251,"*")</f>
        <v>0</v>
      </c>
      <c r="N7" s="26">
        <f>COUNTIFS(Suivi!$E$3:$E$251,"CF",Suivi!W$3:W$251,"*")</f>
        <v>0</v>
      </c>
      <c r="O7" s="26">
        <f>COUNTIFS(Suivi!$E$3:$E$251,"CF",Suivi!X$3:X$251,"*")</f>
        <v>0</v>
      </c>
      <c r="P7" s="26">
        <f>COUNTIFS(Suivi!$E$3:$E$251,"CF",Suivi!Y$3:Y$251,"*")</f>
        <v>0</v>
      </c>
      <c r="Q7" s="26">
        <f>COUNTIFS(Suivi!$E$3:$E$251,"CF",Suivi!Z$3:Z$251,"*")</f>
        <v>0</v>
      </c>
      <c r="R7" s="26">
        <f>COUNTIFS(Suivi!$E$3:$E$251,"CF",Suivi!AA$3:AA$251,"*")</f>
        <v>0</v>
      </c>
      <c r="S7" s="26">
        <f>COUNTIFS(Suivi!$E$3:$E$251,"CF",Suivi!AB$3:AB$251,"*")</f>
        <v>0</v>
      </c>
      <c r="T7" s="26">
        <f>COUNTIFS(Suivi!$E$3:$E$251,"CF",Suivi!AC$3:AC$251,"*")</f>
        <v>0</v>
      </c>
      <c r="U7" s="26">
        <f>COUNTIFS(Suivi!$E$3:$E$251,"CF",Suivi!AD$3:AD$251,"*")</f>
        <v>0</v>
      </c>
      <c r="V7" s="26">
        <f>COUNTIFS(Suivi!$E$3:$E$251,"CF",Suivi!AE$3:AE$251,"*")</f>
        <v>0</v>
      </c>
      <c r="W7" s="26">
        <f>COUNTIFS(Suivi!$E$3:$E$251,"CF",Suivi!AF$3:AF$251,"*")</f>
        <v>0</v>
      </c>
      <c r="X7" s="26">
        <f>COUNTIFS(Suivi!$E$3:$E$251,"CF",Suivi!AG$3:AG$251,"*")</f>
        <v>0</v>
      </c>
      <c r="Y7" s="26">
        <f>COUNTIFS(Suivi!$E$3:$E$251,"CF",Suivi!AH$3:AH$251,"*")</f>
        <v>0</v>
      </c>
      <c r="Z7" s="26">
        <f>COUNTIFS(Suivi!$E$3:$E$251,"CF",Suivi!AI$3:AI$251,"*")</f>
        <v>0</v>
      </c>
      <c r="AA7" s="26">
        <f>COUNTIFS(Suivi!$E$3:$E$251,"CF",Suivi!AJ$3:AJ$251,"*")</f>
        <v>0</v>
      </c>
      <c r="AB7" s="26">
        <f>COUNTIFS(Suivi!$E$3:$E$251,"CF",Suivi!AK$3:AK$251,"*")</f>
        <v>0</v>
      </c>
      <c r="AC7" s="26">
        <f>COUNTIFS(Suivi!$E$3:$E$251,"CF",Suivi!AL$3:AL$251,"*")</f>
        <v>0</v>
      </c>
      <c r="AD7" s="26">
        <f>COUNTIFS(Suivi!$E$3:$E$251,"CF",Suivi!AM$3:AM$251,"*")</f>
        <v>0</v>
      </c>
      <c r="AE7" s="26">
        <f>COUNTIFS(Suivi!$E$3:$E$251,"CF",Suivi!AN$3:AN$251,"*")</f>
        <v>0</v>
      </c>
      <c r="AF7" s="26">
        <f>COUNTIFS(Suivi!$E$3:$E$251,"CF",Suivi!AO$3:AO$251,"*")</f>
        <v>0</v>
      </c>
      <c r="AG7" s="26">
        <f>COUNTIFS(Suivi!$E$3:$E$251,"CF",Suivi!AP$3:AP$251,"*")</f>
        <v>0</v>
      </c>
      <c r="AH7" s="26">
        <f>COUNTIFS(Suivi!$E$3:$E$251,"CF",Suivi!AQ$3:AQ$251,"*")</f>
        <v>0</v>
      </c>
      <c r="AI7" s="26">
        <f>COUNTIFS(Suivi!$E$3:$E$251,"CF",Suivi!AR$3:AR$251,"*")</f>
        <v>0</v>
      </c>
      <c r="AJ7" s="26">
        <f>COUNTIFS(Suivi!$E$3:$E$251,"CF",Suivi!AS$3:AS$251,"*")</f>
        <v>0</v>
      </c>
      <c r="AK7" s="26">
        <f>COUNTIFS(Suivi!$E$3:$E$251,"CF",Suivi!AT$3:AT$251,"*")</f>
        <v>0</v>
      </c>
      <c r="AL7" s="26">
        <f>COUNTIFS(Suivi!$E$3:$E$251,"CF",Suivi!AU$3:AU$251,"*")</f>
        <v>0</v>
      </c>
      <c r="AM7" s="26">
        <f>COUNTIFS(Suivi!$E$3:$E$251,"CF",Suivi!AV$3:AV$251,"*")</f>
        <v>0</v>
      </c>
      <c r="AN7" s="26">
        <f>COUNTIFS(Suivi!$E$3:$E$251,"CF",Suivi!AW$3:AW$251,"*")</f>
        <v>0</v>
      </c>
      <c r="AO7" s="26">
        <f>COUNTIFS(Suivi!$E$3:$E$251,"CF",Suivi!AX$3:AX$251,"*")</f>
        <v>0</v>
      </c>
      <c r="AP7" s="26">
        <f>COUNTIFS(Suivi!$E$3:$E$251,"CF",Suivi!AY$3:AY$251,"*")</f>
        <v>0</v>
      </c>
      <c r="AQ7" s="26">
        <f>COUNTIFS(Suivi!$E$3:$E$251,"CF",Suivi!AZ$3:AZ$251,"*")</f>
        <v>0</v>
      </c>
      <c r="AR7" s="26">
        <f>COUNTIFS(Suivi!$E$3:$E$251,"CF",Suivi!BA$3:BA$251,"*")</f>
        <v>0</v>
      </c>
      <c r="AS7" s="26">
        <f>COUNTIFS(Suivi!$E$3:$E$251,"CF",Suivi!BB$3:BB$251,"*")</f>
        <v>0</v>
      </c>
      <c r="AT7" s="26">
        <f>COUNTIFS(Suivi!$E$3:$E$251,"CF",Suivi!BC$3:BC$251,"*")</f>
        <v>0</v>
      </c>
      <c r="AU7" s="26">
        <f>COUNTIFS(Suivi!$E$3:$E$251,"CF",Suivi!BD$3:BD$251,"*")</f>
        <v>0</v>
      </c>
      <c r="AV7" s="26">
        <f>COUNTIFS(Suivi!$E$3:$E$251,"CF",Suivi!BE$3:BE$251,"*")</f>
        <v>0</v>
      </c>
      <c r="AW7" s="26">
        <f>COUNTIFS(Suivi!$E$3:$E$251,"CF",Suivi!BF$3:BF$251,"*")</f>
        <v>0</v>
      </c>
      <c r="AX7" s="26">
        <f>COUNTIFS(Suivi!$E$3:$E$251,"CF",Suivi!BG$3:BG$251,"*")</f>
        <v>0</v>
      </c>
      <c r="AY7" s="26">
        <f>COUNTIFS(Suivi!$E$3:$E$251,"CF",Suivi!BH$3:BH$251,"*")</f>
        <v>0</v>
      </c>
      <c r="AZ7" s="26">
        <f>COUNTIFS(Suivi!$E$3:$E$251,"CF",Suivi!BI$3:BI$251,"*")</f>
        <v>0</v>
      </c>
      <c r="BA7" s="26">
        <f>COUNTIFS(Suivi!$E$3:$E$251,"CF",Suivi!BJ$3:BJ$251,"*")</f>
        <v>0</v>
      </c>
      <c r="BB7" s="26">
        <f>COUNTIFS(Suivi!$E$3:$E$251,"CF",Suivi!BK$3:BK$251,"*")</f>
        <v>0</v>
      </c>
      <c r="BC7" s="26">
        <f>COUNTIFS(Suivi!$E$3:$E$251,"CF",Suivi!BL$3:BL$251,"*")</f>
        <v>0</v>
      </c>
      <c r="BD7" s="26">
        <f>COUNTIFS(Suivi!$E$3:$E$251,"CF",Suivi!BM$3:BM$251,"*")</f>
        <v>0</v>
      </c>
      <c r="BE7" s="26">
        <f>COUNTIFS(Suivi!$E$3:$E$251,"CF",Suivi!BN$3:BN$251,"*")</f>
        <v>0</v>
      </c>
      <c r="BF7" s="26">
        <f>COUNTIFS(Suivi!$E$3:$E$251,"CF",Suivi!BO$3:BO$251,"*")</f>
        <v>0</v>
      </c>
      <c r="BG7" s="26">
        <f>COUNTIFS(Suivi!$E$3:$E$251,"CF",Suivi!BP$3:BP$251,"*")</f>
        <v>0</v>
      </c>
      <c r="BH7" s="26">
        <f>COUNTIFS(Suivi!$E$3:$E$251,"CF",Suivi!BQ$3:BQ$251,"*")</f>
        <v>0</v>
      </c>
      <c r="BI7" s="26">
        <f>COUNTIFS(Suivi!$E$3:$E$251,"CF",Suivi!BR$3:BR$251,"*")</f>
        <v>0</v>
      </c>
      <c r="BJ7" s="26">
        <f>COUNTIFS(Suivi!$E$3:$E$251,"CF",Suivi!BS$3:BS$251,"*")</f>
        <v>0</v>
      </c>
    </row>
    <row r="8" spans="1:62" ht="30" customHeight="1" x14ac:dyDescent="0.25">
      <c r="A8" s="13" t="s">
        <v>21</v>
      </c>
      <c r="B8" s="27" t="str">
        <f t="shared" si="0"/>
        <v/>
      </c>
      <c r="C8" s="25">
        <f>COUNTIFS(Suivi!$E$3:$E$251,"JG",Suivi!L$3:L$251,"*")</f>
        <v>0</v>
      </c>
      <c r="D8" s="25">
        <f>COUNTIFS(Suivi!$E$3:$E$251,"JG",Suivi!M$3:M$251,"*")</f>
        <v>0</v>
      </c>
      <c r="E8" s="25">
        <f>COUNTIFS(Suivi!$E$3:$E$251,"JG",Suivi!N$3:N$251,"*")</f>
        <v>0</v>
      </c>
      <c r="F8" s="25">
        <f>COUNTIFS(Suivi!$E$3:$E$251,"JG",Suivi!O$3:O$251,"*")</f>
        <v>0</v>
      </c>
      <c r="G8" s="25">
        <f>COUNTIFS(Suivi!$E$3:$E$251,"JG",Suivi!P$3:P$251,"*")</f>
        <v>0</v>
      </c>
      <c r="H8" s="25">
        <f>COUNTIFS(Suivi!$E$3:$E$251,"JG",Suivi!Q$3:Q$251,"*")</f>
        <v>0</v>
      </c>
      <c r="I8" s="25">
        <f>COUNTIFS(Suivi!$E$3:$E$251,"JG",Suivi!R$3:R$251,"*")</f>
        <v>0</v>
      </c>
      <c r="J8" s="25">
        <f>COUNTIFS(Suivi!$E$3:$E$251,"JG",Suivi!S$3:S$251,"*")</f>
        <v>0</v>
      </c>
      <c r="K8" s="25">
        <f>COUNTIFS(Suivi!$E$3:$E$251,"JG",Suivi!T$3:T$251,"*")</f>
        <v>0</v>
      </c>
      <c r="L8" s="25">
        <f>COUNTIFS(Suivi!$E$3:$E$251,"JG",Suivi!U$3:U$251,"*")</f>
        <v>0</v>
      </c>
      <c r="M8" s="25">
        <f>COUNTIFS(Suivi!$E$3:$E$251,"JG",Suivi!V$3:V$251,"*")</f>
        <v>0</v>
      </c>
      <c r="N8" s="25">
        <f>COUNTIFS(Suivi!$E$3:$E$251,"JG",Suivi!W$3:W$251,"*")</f>
        <v>0</v>
      </c>
      <c r="O8" s="25">
        <f>COUNTIFS(Suivi!$E$3:$E$251,"JG",Suivi!X$3:X$251,"*")</f>
        <v>0</v>
      </c>
      <c r="P8" s="25">
        <f>COUNTIFS(Suivi!$E$3:$E$251,"JG",Suivi!Y$3:Y$251,"*")</f>
        <v>0</v>
      </c>
      <c r="Q8" s="25">
        <f>COUNTIFS(Suivi!$E$3:$E$251,"JG",Suivi!Z$3:Z$251,"*")</f>
        <v>0</v>
      </c>
      <c r="R8" s="25">
        <f>COUNTIFS(Suivi!$E$3:$E$251,"JG",Suivi!AA$3:AA$251,"*")</f>
        <v>0</v>
      </c>
      <c r="S8" s="25">
        <f>COUNTIFS(Suivi!$E$3:$E$251,"JG",Suivi!AB$3:AB$251,"*")</f>
        <v>0</v>
      </c>
      <c r="T8" s="25">
        <f>COUNTIFS(Suivi!$E$3:$E$251,"JG",Suivi!AC$3:AC$251,"*")</f>
        <v>0</v>
      </c>
      <c r="U8" s="25">
        <f>COUNTIFS(Suivi!$E$3:$E$251,"JG",Suivi!AD$3:AD$251,"*")</f>
        <v>0</v>
      </c>
      <c r="V8" s="25">
        <f>COUNTIFS(Suivi!$E$3:$E$251,"JG",Suivi!AE$3:AE$251,"*")</f>
        <v>0</v>
      </c>
      <c r="W8" s="25">
        <f>COUNTIFS(Suivi!$E$3:$E$251,"JG",Suivi!AF$3:AF$251,"*")</f>
        <v>0</v>
      </c>
      <c r="X8" s="25">
        <f>COUNTIFS(Suivi!$E$3:$E$251,"JG",Suivi!AG$3:AG$251,"*")</f>
        <v>0</v>
      </c>
      <c r="Y8" s="25">
        <f>COUNTIFS(Suivi!$E$3:$E$251,"JG",Suivi!AH$3:AH$251,"*")</f>
        <v>0</v>
      </c>
      <c r="Z8" s="25">
        <f>COUNTIFS(Suivi!$E$3:$E$251,"JG",Suivi!AI$3:AI$251,"*")</f>
        <v>0</v>
      </c>
      <c r="AA8" s="25">
        <f>COUNTIFS(Suivi!$E$3:$E$251,"JG",Suivi!AJ$3:AJ$251,"*")</f>
        <v>0</v>
      </c>
      <c r="AB8" s="25">
        <f>COUNTIFS(Suivi!$E$3:$E$251,"JG",Suivi!AK$3:AK$251,"*")</f>
        <v>0</v>
      </c>
      <c r="AC8" s="25">
        <f>COUNTIFS(Suivi!$E$3:$E$251,"JG",Suivi!AL$3:AL$251,"*")</f>
        <v>0</v>
      </c>
      <c r="AD8" s="25">
        <f>COUNTIFS(Suivi!$E$3:$E$251,"JG",Suivi!AM$3:AM$251,"*")</f>
        <v>0</v>
      </c>
      <c r="AE8" s="25">
        <f>COUNTIFS(Suivi!$E$3:$E$251,"JG",Suivi!AN$3:AN$251,"*")</f>
        <v>0</v>
      </c>
      <c r="AF8" s="25">
        <f>COUNTIFS(Suivi!$E$3:$E$251,"JG",Suivi!AO$3:AO$251,"*")</f>
        <v>0</v>
      </c>
      <c r="AG8" s="25">
        <f>COUNTIFS(Suivi!$E$3:$E$251,"JG",Suivi!AP$3:AP$251,"*")</f>
        <v>0</v>
      </c>
      <c r="AH8" s="25">
        <f>COUNTIFS(Suivi!$E$3:$E$251,"JG",Suivi!AQ$3:AQ$251,"*")</f>
        <v>0</v>
      </c>
      <c r="AI8" s="25">
        <f>COUNTIFS(Suivi!$E$3:$E$251,"JG",Suivi!AR$3:AR$251,"*")</f>
        <v>0</v>
      </c>
      <c r="AJ8" s="25">
        <f>COUNTIFS(Suivi!$E$3:$E$251,"JG",Suivi!AS$3:AS$251,"*")</f>
        <v>0</v>
      </c>
      <c r="AK8" s="25">
        <f>COUNTIFS(Suivi!$E$3:$E$251,"JG",Suivi!AT$3:AT$251,"*")</f>
        <v>0</v>
      </c>
      <c r="AL8" s="25">
        <f>COUNTIFS(Suivi!$E$3:$E$251,"JG",Suivi!AU$3:AU$251,"*")</f>
        <v>0</v>
      </c>
      <c r="AM8" s="25">
        <f>COUNTIFS(Suivi!$E$3:$E$251,"JG",Suivi!AV$3:AV$251,"*")</f>
        <v>0</v>
      </c>
      <c r="AN8" s="25">
        <f>COUNTIFS(Suivi!$E$3:$E$251,"JG",Suivi!AW$3:AW$251,"*")</f>
        <v>0</v>
      </c>
      <c r="AO8" s="25">
        <f>COUNTIFS(Suivi!$E$3:$E$251,"JG",Suivi!AX$3:AX$251,"*")</f>
        <v>0</v>
      </c>
      <c r="AP8" s="25">
        <f>COUNTIFS(Suivi!$E$3:$E$251,"JG",Suivi!AY$3:AY$251,"*")</f>
        <v>0</v>
      </c>
      <c r="AQ8" s="25">
        <f>COUNTIFS(Suivi!$E$3:$E$251,"JG",Suivi!AZ$3:AZ$251,"*")</f>
        <v>0</v>
      </c>
      <c r="AR8" s="25">
        <f>COUNTIFS(Suivi!$E$3:$E$251,"JG",Suivi!BA$3:BA$251,"*")</f>
        <v>0</v>
      </c>
      <c r="AS8" s="25">
        <f>COUNTIFS(Suivi!$E$3:$E$251,"JG",Suivi!BB$3:BB$251,"*")</f>
        <v>0</v>
      </c>
      <c r="AT8" s="25">
        <f>COUNTIFS(Suivi!$E$3:$E$251,"JG",Suivi!BC$3:BC$251,"*")</f>
        <v>0</v>
      </c>
      <c r="AU8" s="25">
        <f>COUNTIFS(Suivi!$E$3:$E$251,"JG",Suivi!BD$3:BD$251,"*")</f>
        <v>0</v>
      </c>
      <c r="AV8" s="25">
        <f>COUNTIFS(Suivi!$E$3:$E$251,"JG",Suivi!BE$3:BE$251,"*")</f>
        <v>0</v>
      </c>
      <c r="AW8" s="25">
        <f>COUNTIFS(Suivi!$E$3:$E$251,"JG",Suivi!BF$3:BF$251,"*")</f>
        <v>0</v>
      </c>
      <c r="AX8" s="25">
        <f>COUNTIFS(Suivi!$E$3:$E$251,"JG",Suivi!BG$3:BG$251,"*")</f>
        <v>0</v>
      </c>
      <c r="AY8" s="25">
        <f>COUNTIFS(Suivi!$E$3:$E$251,"JG",Suivi!BH$3:BH$251,"*")</f>
        <v>0</v>
      </c>
      <c r="AZ8" s="25">
        <f>COUNTIFS(Suivi!$E$3:$E$251,"JG",Suivi!BI$3:BI$251,"*")</f>
        <v>0</v>
      </c>
      <c r="BA8" s="25">
        <f>COUNTIFS(Suivi!$E$3:$E$251,"JG",Suivi!BJ$3:BJ$251,"*")</f>
        <v>0</v>
      </c>
      <c r="BB8" s="25">
        <f>COUNTIFS(Suivi!$E$3:$E$251,"JG",Suivi!BK$3:BK$251,"*")</f>
        <v>0</v>
      </c>
      <c r="BC8" s="25">
        <f>COUNTIFS(Suivi!$E$3:$E$251,"JG",Suivi!BL$3:BL$251,"*")</f>
        <v>0</v>
      </c>
      <c r="BD8" s="25">
        <f>COUNTIFS(Suivi!$E$3:$E$251,"JG",Suivi!BM$3:BM$251,"*")</f>
        <v>0</v>
      </c>
      <c r="BE8" s="25">
        <f>COUNTIFS(Suivi!$E$3:$E$251,"JG",Suivi!BN$3:BN$251,"*")</f>
        <v>0</v>
      </c>
      <c r="BF8" s="25">
        <f>COUNTIFS(Suivi!$E$3:$E$251,"JG",Suivi!BO$3:BO$251,"*")</f>
        <v>0</v>
      </c>
      <c r="BG8" s="25">
        <f>COUNTIFS(Suivi!$E$3:$E$251,"JG",Suivi!BP$3:BP$251,"*")</f>
        <v>0</v>
      </c>
      <c r="BH8" s="25">
        <f>COUNTIFS(Suivi!$E$3:$E$251,"JG",Suivi!BQ$3:BQ$251,"*")</f>
        <v>0</v>
      </c>
      <c r="BI8" s="25">
        <f>COUNTIFS(Suivi!$E$3:$E$251,"JG",Suivi!BR$3:BR$251,"*")</f>
        <v>0</v>
      </c>
      <c r="BJ8" s="25">
        <f>COUNTIFS(Suivi!$E$3:$E$251,"JG",Suivi!BS$3:BS$251,"*")</f>
        <v>0</v>
      </c>
    </row>
    <row r="9" spans="1:62" ht="30" customHeight="1" x14ac:dyDescent="0.25">
      <c r="A9" s="14" t="s">
        <v>20</v>
      </c>
      <c r="B9" s="28">
        <f t="shared" si="0"/>
        <v>1</v>
      </c>
      <c r="C9" s="26">
        <f>COUNTIFS(Suivi!$E$3:$E$251,"JF",Suivi!L$3:L$251,"*")</f>
        <v>1</v>
      </c>
      <c r="D9" s="26">
        <f>COUNTIFS(Suivi!$E$3:$E$251,"JF",Suivi!M$3:M$251,"*")</f>
        <v>0</v>
      </c>
      <c r="E9" s="26">
        <f>COUNTIFS(Suivi!$E$3:$E$251,"JF",Suivi!N$3:N$251,"*")</f>
        <v>1</v>
      </c>
      <c r="F9" s="26">
        <f>COUNTIFS(Suivi!$E$3:$E$251,"JF",Suivi!O$3:O$251,"*")</f>
        <v>1</v>
      </c>
      <c r="G9" s="26">
        <f>COUNTIFS(Suivi!$E$3:$E$251,"JF",Suivi!P$3:P$251,"*")</f>
        <v>0</v>
      </c>
      <c r="H9" s="26">
        <f>COUNTIFS(Suivi!$E$3:$E$251,"JF",Suivi!Q$3:Q$251,"*")</f>
        <v>0</v>
      </c>
      <c r="I9" s="26">
        <f>COUNTIFS(Suivi!$E$3:$E$251,"JF",Suivi!R$3:R$251,"*")</f>
        <v>0</v>
      </c>
      <c r="J9" s="26">
        <f>COUNTIFS(Suivi!$E$3:$E$251,"JF",Suivi!S$3:S$251,"*")</f>
        <v>0</v>
      </c>
      <c r="K9" s="26">
        <f>COUNTIFS(Suivi!$E$3:$E$251,"JF",Suivi!T$3:T$251,"*")</f>
        <v>0</v>
      </c>
      <c r="L9" s="26">
        <f>COUNTIFS(Suivi!$E$3:$E$251,"JF",Suivi!U$3:U$251,"*")</f>
        <v>0</v>
      </c>
      <c r="M9" s="26">
        <f>COUNTIFS(Suivi!$E$3:$E$251,"JF",Suivi!V$3:V$251,"*")</f>
        <v>0</v>
      </c>
      <c r="N9" s="26">
        <f>COUNTIFS(Suivi!$E$3:$E$251,"JF",Suivi!W$3:W$251,"*")</f>
        <v>0</v>
      </c>
      <c r="O9" s="26">
        <f>COUNTIFS(Suivi!$E$3:$E$251,"JF",Suivi!X$3:X$251,"*")</f>
        <v>0</v>
      </c>
      <c r="P9" s="26">
        <f>COUNTIFS(Suivi!$E$3:$E$251,"JF",Suivi!Y$3:Y$251,"*")</f>
        <v>0</v>
      </c>
      <c r="Q9" s="26">
        <f>COUNTIFS(Suivi!$E$3:$E$251,"JF",Suivi!Z$3:Z$251,"*")</f>
        <v>0</v>
      </c>
      <c r="R9" s="26">
        <f>COUNTIFS(Suivi!$E$3:$E$251,"JF",Suivi!AA$3:AA$251,"*")</f>
        <v>0</v>
      </c>
      <c r="S9" s="26">
        <f>COUNTIFS(Suivi!$E$3:$E$251,"JF",Suivi!AB$3:AB$251,"*")</f>
        <v>0</v>
      </c>
      <c r="T9" s="26">
        <f>COUNTIFS(Suivi!$E$3:$E$251,"JF",Suivi!AC$3:AC$251,"*")</f>
        <v>0</v>
      </c>
      <c r="U9" s="26">
        <f>COUNTIFS(Suivi!$E$3:$E$251,"JF",Suivi!AD$3:AD$251,"*")</f>
        <v>0</v>
      </c>
      <c r="V9" s="26">
        <f>COUNTIFS(Suivi!$E$3:$E$251,"JF",Suivi!AE$3:AE$251,"*")</f>
        <v>0</v>
      </c>
      <c r="W9" s="26">
        <f>COUNTIFS(Suivi!$E$3:$E$251,"JF",Suivi!AF$3:AF$251,"*")</f>
        <v>0</v>
      </c>
      <c r="X9" s="26">
        <f>COUNTIFS(Suivi!$E$3:$E$251,"JF",Suivi!AG$3:AG$251,"*")</f>
        <v>0</v>
      </c>
      <c r="Y9" s="26">
        <f>COUNTIFS(Suivi!$E$3:$E$251,"JF",Suivi!AH$3:AH$251,"*")</f>
        <v>0</v>
      </c>
      <c r="Z9" s="26">
        <f>COUNTIFS(Suivi!$E$3:$E$251,"JF",Suivi!AI$3:AI$251,"*")</f>
        <v>0</v>
      </c>
      <c r="AA9" s="26">
        <f>COUNTIFS(Suivi!$E$3:$E$251,"JF",Suivi!AJ$3:AJ$251,"*")</f>
        <v>0</v>
      </c>
      <c r="AB9" s="26">
        <f>COUNTIFS(Suivi!$E$3:$E$251,"JF",Suivi!AK$3:AK$251,"*")</f>
        <v>0</v>
      </c>
      <c r="AC9" s="26">
        <f>COUNTIFS(Suivi!$E$3:$E$251,"JF",Suivi!AL$3:AL$251,"*")</f>
        <v>0</v>
      </c>
      <c r="AD9" s="26">
        <f>COUNTIFS(Suivi!$E$3:$E$251,"JF",Suivi!AM$3:AM$251,"*")</f>
        <v>0</v>
      </c>
      <c r="AE9" s="26">
        <f>COUNTIFS(Suivi!$E$3:$E$251,"JF",Suivi!AN$3:AN$251,"*")</f>
        <v>0</v>
      </c>
      <c r="AF9" s="26">
        <f>COUNTIFS(Suivi!$E$3:$E$251,"JF",Suivi!AO$3:AO$251,"*")</f>
        <v>0</v>
      </c>
      <c r="AG9" s="26">
        <f>COUNTIFS(Suivi!$E$3:$E$251,"JF",Suivi!AP$3:AP$251,"*")</f>
        <v>0</v>
      </c>
      <c r="AH9" s="26">
        <f>COUNTIFS(Suivi!$E$3:$E$251,"JF",Suivi!AQ$3:AQ$251,"*")</f>
        <v>0</v>
      </c>
      <c r="AI9" s="26">
        <f>COUNTIFS(Suivi!$E$3:$E$251,"JF",Suivi!AR$3:AR$251,"*")</f>
        <v>0</v>
      </c>
      <c r="AJ9" s="26">
        <f>COUNTIFS(Suivi!$E$3:$E$251,"JF",Suivi!AS$3:AS$251,"*")</f>
        <v>0</v>
      </c>
      <c r="AK9" s="26">
        <f>COUNTIFS(Suivi!$E$3:$E$251,"JF",Suivi!AT$3:AT$251,"*")</f>
        <v>0</v>
      </c>
      <c r="AL9" s="26">
        <f>COUNTIFS(Suivi!$E$3:$E$251,"JF",Suivi!AU$3:AU$251,"*")</f>
        <v>0</v>
      </c>
      <c r="AM9" s="26">
        <f>COUNTIFS(Suivi!$E$3:$E$251,"JF",Suivi!AV$3:AV$251,"*")</f>
        <v>0</v>
      </c>
      <c r="AN9" s="26">
        <f>COUNTIFS(Suivi!$E$3:$E$251,"JF",Suivi!AW$3:AW$251,"*")</f>
        <v>0</v>
      </c>
      <c r="AO9" s="26">
        <f>COUNTIFS(Suivi!$E$3:$E$251,"JF",Suivi!AX$3:AX$251,"*")</f>
        <v>0</v>
      </c>
      <c r="AP9" s="26">
        <f>COUNTIFS(Suivi!$E$3:$E$251,"JF",Suivi!AY$3:AY$251,"*")</f>
        <v>0</v>
      </c>
      <c r="AQ9" s="26">
        <f>COUNTIFS(Suivi!$E$3:$E$251,"JF",Suivi!AZ$3:AZ$251,"*")</f>
        <v>0</v>
      </c>
      <c r="AR9" s="26">
        <f>COUNTIFS(Suivi!$E$3:$E$251,"JF",Suivi!BA$3:BA$251,"*")</f>
        <v>0</v>
      </c>
      <c r="AS9" s="26">
        <f>COUNTIFS(Suivi!$E$3:$E$251,"JF",Suivi!BB$3:BB$251,"*")</f>
        <v>0</v>
      </c>
      <c r="AT9" s="26">
        <f>COUNTIFS(Suivi!$E$3:$E$251,"JF",Suivi!BC$3:BC$251,"*")</f>
        <v>0</v>
      </c>
      <c r="AU9" s="26">
        <f>COUNTIFS(Suivi!$E$3:$E$251,"JF",Suivi!BD$3:BD$251,"*")</f>
        <v>0</v>
      </c>
      <c r="AV9" s="26">
        <f>COUNTIFS(Suivi!$E$3:$E$251,"JF",Suivi!BE$3:BE$251,"*")</f>
        <v>0</v>
      </c>
      <c r="AW9" s="26">
        <f>COUNTIFS(Suivi!$E$3:$E$251,"JF",Suivi!BF$3:BF$251,"*")</f>
        <v>0</v>
      </c>
      <c r="AX9" s="26">
        <f>COUNTIFS(Suivi!$E$3:$E$251,"JF",Suivi!BG$3:BG$251,"*")</f>
        <v>0</v>
      </c>
      <c r="AY9" s="26">
        <f>COUNTIFS(Suivi!$E$3:$E$251,"JF",Suivi!BH$3:BH$251,"*")</f>
        <v>0</v>
      </c>
      <c r="AZ9" s="26">
        <f>COUNTIFS(Suivi!$E$3:$E$251,"JF",Suivi!BI$3:BI$251,"*")</f>
        <v>0</v>
      </c>
      <c r="BA9" s="26">
        <f>COUNTIFS(Suivi!$E$3:$E$251,"JF",Suivi!BJ$3:BJ$251,"*")</f>
        <v>0</v>
      </c>
      <c r="BB9" s="26">
        <f>COUNTIFS(Suivi!$E$3:$E$251,"JF",Suivi!BK$3:BK$251,"*")</f>
        <v>0</v>
      </c>
      <c r="BC9" s="26">
        <f>COUNTIFS(Suivi!$E$3:$E$251,"JF",Suivi!BL$3:BL$251,"*")</f>
        <v>0</v>
      </c>
      <c r="BD9" s="26">
        <f>COUNTIFS(Suivi!$E$3:$E$251,"JF",Suivi!BM$3:BM$251,"*")</f>
        <v>0</v>
      </c>
      <c r="BE9" s="26">
        <f>COUNTIFS(Suivi!$E$3:$E$251,"JF",Suivi!BN$3:BN$251,"*")</f>
        <v>0</v>
      </c>
      <c r="BF9" s="26">
        <f>COUNTIFS(Suivi!$E$3:$E$251,"JF",Suivi!BO$3:BO$251,"*")</f>
        <v>0</v>
      </c>
      <c r="BG9" s="26">
        <f>COUNTIFS(Suivi!$E$3:$E$251,"JF",Suivi!BP$3:BP$251,"*")</f>
        <v>0</v>
      </c>
      <c r="BH9" s="26">
        <f>COUNTIFS(Suivi!$E$3:$E$251,"JF",Suivi!BQ$3:BQ$251,"*")</f>
        <v>0</v>
      </c>
      <c r="BI9" s="26">
        <f>COUNTIFS(Suivi!$E$3:$E$251,"JF",Suivi!BR$3:BR$251,"*")</f>
        <v>0</v>
      </c>
      <c r="BJ9" s="26">
        <f>COUNTIFS(Suivi!$E$3:$E$251,"JF",Suivi!BS$3:BS$251,"*")</f>
        <v>0</v>
      </c>
    </row>
    <row r="10" spans="1:62" ht="30" customHeight="1" x14ac:dyDescent="0.25">
      <c r="A10" s="13" t="s">
        <v>23</v>
      </c>
      <c r="B10" s="27">
        <f t="shared" si="0"/>
        <v>1</v>
      </c>
      <c r="C10" s="25">
        <f>COUNTIFS(Suivi!$E$3:$E$251,"SG",Suivi!L$3:L$251,"*")</f>
        <v>0</v>
      </c>
      <c r="D10" s="25">
        <f>COUNTIFS(Suivi!$E$3:$E$251,"SG",Suivi!M$3:M$251,"*")</f>
        <v>1</v>
      </c>
      <c r="E10" s="25">
        <f>COUNTIFS(Suivi!$E$3:$E$251,"SG",Suivi!N$3:N$251,"*")</f>
        <v>1</v>
      </c>
      <c r="F10" s="25">
        <f>COUNTIFS(Suivi!$E$3:$E$251,"SG",Suivi!O$3:O$251,"*")</f>
        <v>0</v>
      </c>
      <c r="G10" s="25">
        <f>COUNTIFS(Suivi!$E$3:$E$251,"SG",Suivi!P$3:P$251,"*")</f>
        <v>0</v>
      </c>
      <c r="H10" s="25">
        <f>COUNTIFS(Suivi!$E$3:$E$251,"SG",Suivi!Q$3:Q$251,"*")</f>
        <v>0</v>
      </c>
      <c r="I10" s="25">
        <f>COUNTIFS(Suivi!$E$3:$E$251,"SG",Suivi!R$3:R$251,"*")</f>
        <v>0</v>
      </c>
      <c r="J10" s="25">
        <f>COUNTIFS(Suivi!$E$3:$E$251,"SG",Suivi!S$3:S$251,"*")</f>
        <v>0</v>
      </c>
      <c r="K10" s="25">
        <f>COUNTIFS(Suivi!$E$3:$E$251,"SG",Suivi!T$3:T$251,"*")</f>
        <v>0</v>
      </c>
      <c r="L10" s="25">
        <f>COUNTIFS(Suivi!$E$3:$E$251,"SG",Suivi!U$3:U$251,"*")</f>
        <v>0</v>
      </c>
      <c r="M10" s="25">
        <f>COUNTIFS(Suivi!$E$3:$E$251,"SG",Suivi!V$3:V$251,"*")</f>
        <v>0</v>
      </c>
      <c r="N10" s="25">
        <f>COUNTIFS(Suivi!$E$3:$E$251,"SG",Suivi!W$3:W$251,"*")</f>
        <v>0</v>
      </c>
      <c r="O10" s="25">
        <f>COUNTIFS(Suivi!$E$3:$E$251,"SG",Suivi!X$3:X$251,"*")</f>
        <v>0</v>
      </c>
      <c r="P10" s="25">
        <f>COUNTIFS(Suivi!$E$3:$E$251,"SG",Suivi!Y$3:Y$251,"*")</f>
        <v>0</v>
      </c>
      <c r="Q10" s="25">
        <f>COUNTIFS(Suivi!$E$3:$E$251,"SG",Suivi!Z$3:Z$251,"*")</f>
        <v>0</v>
      </c>
      <c r="R10" s="25">
        <f>COUNTIFS(Suivi!$E$3:$E$251,"SG",Suivi!AA$3:AA$251,"*")</f>
        <v>0</v>
      </c>
      <c r="S10" s="25">
        <f>COUNTIFS(Suivi!$E$3:$E$251,"SG",Suivi!AB$3:AB$251,"*")</f>
        <v>0</v>
      </c>
      <c r="T10" s="25">
        <f>COUNTIFS(Suivi!$E$3:$E$251,"SG",Suivi!AC$3:AC$251,"*")</f>
        <v>0</v>
      </c>
      <c r="U10" s="25">
        <f>COUNTIFS(Suivi!$E$3:$E$251,"SG",Suivi!AD$3:AD$251,"*")</f>
        <v>0</v>
      </c>
      <c r="V10" s="25">
        <f>COUNTIFS(Suivi!$E$3:$E$251,"SG",Suivi!AE$3:AE$251,"*")</f>
        <v>0</v>
      </c>
      <c r="W10" s="25">
        <f>COUNTIFS(Suivi!$E$3:$E$251,"SG",Suivi!AF$3:AF$251,"*")</f>
        <v>0</v>
      </c>
      <c r="X10" s="25">
        <f>COUNTIFS(Suivi!$E$3:$E$251,"SG",Suivi!AG$3:AG$251,"*")</f>
        <v>0</v>
      </c>
      <c r="Y10" s="25">
        <f>COUNTIFS(Suivi!$E$3:$E$251,"SG",Suivi!AH$3:AH$251,"*")</f>
        <v>0</v>
      </c>
      <c r="Z10" s="25">
        <f>COUNTIFS(Suivi!$E$3:$E$251,"SG",Suivi!AI$3:AI$251,"*")</f>
        <v>0</v>
      </c>
      <c r="AA10" s="25">
        <f>COUNTIFS(Suivi!$E$3:$E$251,"SG",Suivi!AJ$3:AJ$251,"*")</f>
        <v>0</v>
      </c>
      <c r="AB10" s="25">
        <f>COUNTIFS(Suivi!$E$3:$E$251,"SG",Suivi!AK$3:AK$251,"*")</f>
        <v>0</v>
      </c>
      <c r="AC10" s="25">
        <f>COUNTIFS(Suivi!$E$3:$E$251,"SG",Suivi!AL$3:AL$251,"*")</f>
        <v>0</v>
      </c>
      <c r="AD10" s="25">
        <f>COUNTIFS(Suivi!$E$3:$E$251,"SG",Suivi!AM$3:AM$251,"*")</f>
        <v>0</v>
      </c>
      <c r="AE10" s="25">
        <f>COUNTIFS(Suivi!$E$3:$E$251,"SG",Suivi!AN$3:AN$251,"*")</f>
        <v>0</v>
      </c>
      <c r="AF10" s="25">
        <f>COUNTIFS(Suivi!$E$3:$E$251,"SG",Suivi!AO$3:AO$251,"*")</f>
        <v>0</v>
      </c>
      <c r="AG10" s="25">
        <f>COUNTIFS(Suivi!$E$3:$E$251,"SG",Suivi!AP$3:AP$251,"*")</f>
        <v>0</v>
      </c>
      <c r="AH10" s="25">
        <f>COUNTIFS(Suivi!$E$3:$E$251,"SG",Suivi!AQ$3:AQ$251,"*")</f>
        <v>0</v>
      </c>
      <c r="AI10" s="25">
        <f>COUNTIFS(Suivi!$E$3:$E$251,"SG",Suivi!AR$3:AR$251,"*")</f>
        <v>0</v>
      </c>
      <c r="AJ10" s="25">
        <f>COUNTIFS(Suivi!$E$3:$E$251,"SG",Suivi!AS$3:AS$251,"*")</f>
        <v>0</v>
      </c>
      <c r="AK10" s="25">
        <f>COUNTIFS(Suivi!$E$3:$E$251,"SG",Suivi!AT$3:AT$251,"*")</f>
        <v>0</v>
      </c>
      <c r="AL10" s="25">
        <f>COUNTIFS(Suivi!$E$3:$E$251,"SG",Suivi!AU$3:AU$251,"*")</f>
        <v>0</v>
      </c>
      <c r="AM10" s="25">
        <f>COUNTIFS(Suivi!$E$3:$E$251,"SG",Suivi!AV$3:AV$251,"*")</f>
        <v>0</v>
      </c>
      <c r="AN10" s="25">
        <f>COUNTIFS(Suivi!$E$3:$E$251,"SG",Suivi!AW$3:AW$251,"*")</f>
        <v>0</v>
      </c>
      <c r="AO10" s="25">
        <f>COUNTIFS(Suivi!$E$3:$E$251,"SG",Suivi!AX$3:AX$251,"*")</f>
        <v>0</v>
      </c>
      <c r="AP10" s="25">
        <f>COUNTIFS(Suivi!$E$3:$E$251,"SG",Suivi!AY$3:AY$251,"*")</f>
        <v>0</v>
      </c>
      <c r="AQ10" s="25">
        <f>COUNTIFS(Suivi!$E$3:$E$251,"SG",Suivi!AZ$3:AZ$251,"*")</f>
        <v>0</v>
      </c>
      <c r="AR10" s="25">
        <f>COUNTIFS(Suivi!$E$3:$E$251,"SG",Suivi!BA$3:BA$251,"*")</f>
        <v>0</v>
      </c>
      <c r="AS10" s="25">
        <f>COUNTIFS(Suivi!$E$3:$E$251,"SG",Suivi!BB$3:BB$251,"*")</f>
        <v>0</v>
      </c>
      <c r="AT10" s="25">
        <f>COUNTIFS(Suivi!$E$3:$E$251,"SG",Suivi!BC$3:BC$251,"*")</f>
        <v>0</v>
      </c>
      <c r="AU10" s="25">
        <f>COUNTIFS(Suivi!$E$3:$E$251,"SG",Suivi!BD$3:BD$251,"*")</f>
        <v>0</v>
      </c>
      <c r="AV10" s="25">
        <f>COUNTIFS(Suivi!$E$3:$E$251,"SG",Suivi!BE$3:BE$251,"*")</f>
        <v>0</v>
      </c>
      <c r="AW10" s="25">
        <f>COUNTIFS(Suivi!$E$3:$E$251,"SG",Suivi!BF$3:BF$251,"*")</f>
        <v>0</v>
      </c>
      <c r="AX10" s="25">
        <f>COUNTIFS(Suivi!$E$3:$E$251,"SG",Suivi!BG$3:BG$251,"*")</f>
        <v>0</v>
      </c>
      <c r="AY10" s="25">
        <f>COUNTIFS(Suivi!$E$3:$E$251,"SG",Suivi!BH$3:BH$251,"*")</f>
        <v>0</v>
      </c>
      <c r="AZ10" s="25">
        <f>COUNTIFS(Suivi!$E$3:$E$251,"SG",Suivi!BI$3:BI$251,"*")</f>
        <v>0</v>
      </c>
      <c r="BA10" s="25">
        <f>COUNTIFS(Suivi!$E$3:$E$251,"SG",Suivi!BJ$3:BJ$251,"*")</f>
        <v>0</v>
      </c>
      <c r="BB10" s="25">
        <f>COUNTIFS(Suivi!$E$3:$E$251,"SG",Suivi!BK$3:BK$251,"*")</f>
        <v>0</v>
      </c>
      <c r="BC10" s="25">
        <f>COUNTIFS(Suivi!$E$3:$E$251,"SG",Suivi!BL$3:BL$251,"*")</f>
        <v>0</v>
      </c>
      <c r="BD10" s="25">
        <f>COUNTIFS(Suivi!$E$3:$E$251,"SG",Suivi!BM$3:BM$251,"*")</f>
        <v>0</v>
      </c>
      <c r="BE10" s="25">
        <f>COUNTIFS(Suivi!$E$3:$E$251,"SG",Suivi!BN$3:BN$251,"*")</f>
        <v>0</v>
      </c>
      <c r="BF10" s="25">
        <f>COUNTIFS(Suivi!$E$3:$E$251,"SG",Suivi!BO$3:BO$251,"*")</f>
        <v>0</v>
      </c>
      <c r="BG10" s="25">
        <f>COUNTIFS(Suivi!$E$3:$E$251,"SG",Suivi!BP$3:BP$251,"*")</f>
        <v>0</v>
      </c>
      <c r="BH10" s="25">
        <f>COUNTIFS(Suivi!$E$3:$E$251,"SG",Suivi!BQ$3:BQ$251,"*")</f>
        <v>0</v>
      </c>
      <c r="BI10" s="25">
        <f>COUNTIFS(Suivi!$E$3:$E$251,"SG",Suivi!BR$3:BR$251,"*")</f>
        <v>0</v>
      </c>
      <c r="BJ10" s="25">
        <f>COUNTIFS(Suivi!$E$3:$E$251,"SG",Suivi!BS$3:BS$251,"*")</f>
        <v>0</v>
      </c>
    </row>
    <row r="11" spans="1:62" ht="30" customHeight="1" x14ac:dyDescent="0.25">
      <c r="A11" s="14" t="s">
        <v>22</v>
      </c>
      <c r="B11" s="28" t="str">
        <f t="shared" si="0"/>
        <v/>
      </c>
      <c r="C11" s="26">
        <f>COUNTIFS(Suivi!$E$3:$E$251,"SF",Suivi!L$3:L$251,"*")</f>
        <v>0</v>
      </c>
      <c r="D11" s="26">
        <f>COUNTIFS(Suivi!$E$3:$E$251,"SF",Suivi!M$3:M$251,"*")</f>
        <v>0</v>
      </c>
      <c r="E11" s="26">
        <f>COUNTIFS(Suivi!$E$3:$E$251,"SF",Suivi!N$3:N$251,"*")</f>
        <v>0</v>
      </c>
      <c r="F11" s="26">
        <f>COUNTIFS(Suivi!$E$3:$E$251,"SF",Suivi!O$3:O$251,"*")</f>
        <v>0</v>
      </c>
      <c r="G11" s="26">
        <f>COUNTIFS(Suivi!$E$3:$E$251,"SF",Suivi!P$3:P$251,"*")</f>
        <v>0</v>
      </c>
      <c r="H11" s="26">
        <f>COUNTIFS(Suivi!$E$3:$E$251,"SF",Suivi!Q$3:Q$251,"*")</f>
        <v>0</v>
      </c>
      <c r="I11" s="26">
        <f>COUNTIFS(Suivi!$E$3:$E$251,"SF",Suivi!R$3:R$251,"*")</f>
        <v>0</v>
      </c>
      <c r="J11" s="26">
        <f>COUNTIFS(Suivi!$E$3:$E$251,"SF",Suivi!S$3:S$251,"*")</f>
        <v>0</v>
      </c>
      <c r="K11" s="26">
        <f>COUNTIFS(Suivi!$E$3:$E$251,"SF",Suivi!T$3:T$251,"*")</f>
        <v>0</v>
      </c>
      <c r="L11" s="26">
        <f>COUNTIFS(Suivi!$E$3:$E$251,"SF",Suivi!U$3:U$251,"*")</f>
        <v>0</v>
      </c>
      <c r="M11" s="26">
        <f>COUNTIFS(Suivi!$E$3:$E$251,"SF",Suivi!V$3:V$251,"*")</f>
        <v>0</v>
      </c>
      <c r="N11" s="26">
        <f>COUNTIFS(Suivi!$E$3:$E$251,"SF",Suivi!W$3:W$251,"*")</f>
        <v>0</v>
      </c>
      <c r="O11" s="26">
        <f>COUNTIFS(Suivi!$E$3:$E$251,"SF",Suivi!X$3:X$251,"*")</f>
        <v>0</v>
      </c>
      <c r="P11" s="26">
        <f>COUNTIFS(Suivi!$E$3:$E$251,"SF",Suivi!Y$3:Y$251,"*")</f>
        <v>0</v>
      </c>
      <c r="Q11" s="26">
        <f>COUNTIFS(Suivi!$E$3:$E$251,"SF",Suivi!Z$3:Z$251,"*")</f>
        <v>0</v>
      </c>
      <c r="R11" s="26">
        <f>COUNTIFS(Suivi!$E$3:$E$251,"SF",Suivi!AA$3:AA$251,"*")</f>
        <v>0</v>
      </c>
      <c r="S11" s="26">
        <f>COUNTIFS(Suivi!$E$3:$E$251,"SF",Suivi!AB$3:AB$251,"*")</f>
        <v>0</v>
      </c>
      <c r="T11" s="26">
        <f>COUNTIFS(Suivi!$E$3:$E$251,"SF",Suivi!AC$3:AC$251,"*")</f>
        <v>0</v>
      </c>
      <c r="U11" s="26">
        <f>COUNTIFS(Suivi!$E$3:$E$251,"SF",Suivi!AD$3:AD$251,"*")</f>
        <v>0</v>
      </c>
      <c r="V11" s="26">
        <f>COUNTIFS(Suivi!$E$3:$E$251,"SF",Suivi!AE$3:AE$251,"*")</f>
        <v>0</v>
      </c>
      <c r="W11" s="26">
        <f>COUNTIFS(Suivi!$E$3:$E$251,"SF",Suivi!AF$3:AF$251,"*")</f>
        <v>0</v>
      </c>
      <c r="X11" s="26">
        <f>COUNTIFS(Suivi!$E$3:$E$251,"SF",Suivi!AG$3:AG$251,"*")</f>
        <v>0</v>
      </c>
      <c r="Y11" s="26">
        <f>COUNTIFS(Suivi!$E$3:$E$251,"SF",Suivi!AH$3:AH$251,"*")</f>
        <v>0</v>
      </c>
      <c r="Z11" s="26">
        <f>COUNTIFS(Suivi!$E$3:$E$251,"SF",Suivi!AI$3:AI$251,"*")</f>
        <v>0</v>
      </c>
      <c r="AA11" s="26">
        <f>COUNTIFS(Suivi!$E$3:$E$251,"SF",Suivi!AJ$3:AJ$251,"*")</f>
        <v>0</v>
      </c>
      <c r="AB11" s="26">
        <f>COUNTIFS(Suivi!$E$3:$E$251,"SF",Suivi!AK$3:AK$251,"*")</f>
        <v>0</v>
      </c>
      <c r="AC11" s="26">
        <f>COUNTIFS(Suivi!$E$3:$E$251,"SF",Suivi!AL$3:AL$251,"*")</f>
        <v>0</v>
      </c>
      <c r="AD11" s="26">
        <f>COUNTIFS(Suivi!$E$3:$E$251,"SF",Suivi!AM$3:AM$251,"*")</f>
        <v>0</v>
      </c>
      <c r="AE11" s="26">
        <f>COUNTIFS(Suivi!$E$3:$E$251,"SF",Suivi!AN$3:AN$251,"*")</f>
        <v>0</v>
      </c>
      <c r="AF11" s="26">
        <f>COUNTIFS(Suivi!$E$3:$E$251,"SF",Suivi!AO$3:AO$251,"*")</f>
        <v>0</v>
      </c>
      <c r="AG11" s="26">
        <f>COUNTIFS(Suivi!$E$3:$E$251,"SF",Suivi!AP$3:AP$251,"*")</f>
        <v>0</v>
      </c>
      <c r="AH11" s="26">
        <f>COUNTIFS(Suivi!$E$3:$E$251,"SF",Suivi!AQ$3:AQ$251,"*")</f>
        <v>0</v>
      </c>
      <c r="AI11" s="26">
        <f>COUNTIFS(Suivi!$E$3:$E$251,"SF",Suivi!AR$3:AR$251,"*")</f>
        <v>0</v>
      </c>
      <c r="AJ11" s="26">
        <f>COUNTIFS(Suivi!$E$3:$E$251,"SF",Suivi!AS$3:AS$251,"*")</f>
        <v>0</v>
      </c>
      <c r="AK11" s="26">
        <f>COUNTIFS(Suivi!$E$3:$E$251,"SF",Suivi!AT$3:AT$251,"*")</f>
        <v>0</v>
      </c>
      <c r="AL11" s="26">
        <f>COUNTIFS(Suivi!$E$3:$E$251,"SF",Suivi!AU$3:AU$251,"*")</f>
        <v>0</v>
      </c>
      <c r="AM11" s="26">
        <f>COUNTIFS(Suivi!$E$3:$E$251,"SF",Suivi!AV$3:AV$251,"*")</f>
        <v>0</v>
      </c>
      <c r="AN11" s="26">
        <f>COUNTIFS(Suivi!$E$3:$E$251,"SF",Suivi!AW$3:AW$251,"*")</f>
        <v>0</v>
      </c>
      <c r="AO11" s="26">
        <f>COUNTIFS(Suivi!$E$3:$E$251,"SF",Suivi!AX$3:AX$251,"*")</f>
        <v>0</v>
      </c>
      <c r="AP11" s="26">
        <f>COUNTIFS(Suivi!$E$3:$E$251,"SF",Suivi!AY$3:AY$251,"*")</f>
        <v>0</v>
      </c>
      <c r="AQ11" s="26">
        <f>COUNTIFS(Suivi!$E$3:$E$251,"SF",Suivi!AZ$3:AZ$251,"*")</f>
        <v>0</v>
      </c>
      <c r="AR11" s="26">
        <f>COUNTIFS(Suivi!$E$3:$E$251,"SF",Suivi!BA$3:BA$251,"*")</f>
        <v>0</v>
      </c>
      <c r="AS11" s="26">
        <f>COUNTIFS(Suivi!$E$3:$E$251,"SF",Suivi!BB$3:BB$251,"*")</f>
        <v>0</v>
      </c>
      <c r="AT11" s="26">
        <f>COUNTIFS(Suivi!$E$3:$E$251,"SF",Suivi!BC$3:BC$251,"*")</f>
        <v>0</v>
      </c>
      <c r="AU11" s="26">
        <f>COUNTIFS(Suivi!$E$3:$E$251,"SF",Suivi!BD$3:BD$251,"*")</f>
        <v>0</v>
      </c>
      <c r="AV11" s="26">
        <f>COUNTIFS(Suivi!$E$3:$E$251,"SF",Suivi!BE$3:BE$251,"*")</f>
        <v>0</v>
      </c>
      <c r="AW11" s="26">
        <f>COUNTIFS(Suivi!$E$3:$E$251,"SF",Suivi!BF$3:BF$251,"*")</f>
        <v>0</v>
      </c>
      <c r="AX11" s="26">
        <f>COUNTIFS(Suivi!$E$3:$E$251,"SF",Suivi!BG$3:BG$251,"*")</f>
        <v>0</v>
      </c>
      <c r="AY11" s="26">
        <f>COUNTIFS(Suivi!$E$3:$E$251,"SF",Suivi!BH$3:BH$251,"*")</f>
        <v>0</v>
      </c>
      <c r="AZ11" s="26">
        <f>COUNTIFS(Suivi!$E$3:$E$251,"SF",Suivi!BI$3:BI$251,"*")</f>
        <v>0</v>
      </c>
      <c r="BA11" s="26">
        <f>COUNTIFS(Suivi!$E$3:$E$251,"SF",Suivi!BJ$3:BJ$251,"*")</f>
        <v>0</v>
      </c>
      <c r="BB11" s="26">
        <f>COUNTIFS(Suivi!$E$3:$E$251,"SF",Suivi!BK$3:BK$251,"*")</f>
        <v>0</v>
      </c>
      <c r="BC11" s="26">
        <f>COUNTIFS(Suivi!$E$3:$E$251,"SF",Suivi!BL$3:BL$251,"*")</f>
        <v>0</v>
      </c>
      <c r="BD11" s="26">
        <f>COUNTIFS(Suivi!$E$3:$E$251,"SF",Suivi!BM$3:BM$251,"*")</f>
        <v>0</v>
      </c>
      <c r="BE11" s="26">
        <f>COUNTIFS(Suivi!$E$3:$E$251,"SF",Suivi!BN$3:BN$251,"*")</f>
        <v>0</v>
      </c>
      <c r="BF11" s="26">
        <f>COUNTIFS(Suivi!$E$3:$E$251,"SF",Suivi!BO$3:BO$251,"*")</f>
        <v>0</v>
      </c>
      <c r="BG11" s="26">
        <f>COUNTIFS(Suivi!$E$3:$E$251,"SF",Suivi!BP$3:BP$251,"*")</f>
        <v>0</v>
      </c>
      <c r="BH11" s="26">
        <f>COUNTIFS(Suivi!$E$3:$E$251,"SF",Suivi!BQ$3:BQ$251,"*")</f>
        <v>0</v>
      </c>
      <c r="BI11" s="26">
        <f>COUNTIFS(Suivi!$E$3:$E$251,"SF",Suivi!BR$3:BR$251,"*")</f>
        <v>0</v>
      </c>
      <c r="BJ11" s="26">
        <f>COUNTIFS(Suivi!$E$3:$E$251,"SF",Suivi!BS$3:BS$251,"*")</f>
        <v>0</v>
      </c>
    </row>
    <row r="12" spans="1:62" ht="30" customHeight="1" x14ac:dyDescent="0.25">
      <c r="A12" s="15" t="s">
        <v>155</v>
      </c>
      <c r="B12" s="16"/>
      <c r="C12" s="16">
        <v>12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62" ht="30" customHeight="1" x14ac:dyDescent="0.25">
      <c r="A13" s="17" t="s">
        <v>156</v>
      </c>
      <c r="B13" s="42">
        <f>AVERAGEIF($C$13:$BJ$13,"&lt;&gt;0")</f>
        <v>5.75</v>
      </c>
      <c r="C13" s="17">
        <f>SUM(C2:C12)</f>
        <v>17</v>
      </c>
      <c r="D13" s="17">
        <f t="shared" ref="D13:BJ13" si="1">SUM(D2:D12)</f>
        <v>2</v>
      </c>
      <c r="E13" s="17">
        <f t="shared" si="1"/>
        <v>3</v>
      </c>
      <c r="F13" s="17">
        <f t="shared" si="1"/>
        <v>1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>
        <f t="shared" si="1"/>
        <v>0</v>
      </c>
      <c r="AI13" s="17">
        <f t="shared" si="1"/>
        <v>0</v>
      </c>
      <c r="AJ13" s="17">
        <f t="shared" si="1"/>
        <v>0</v>
      </c>
      <c r="AK13" s="17">
        <f t="shared" si="1"/>
        <v>0</v>
      </c>
      <c r="AL13" s="17">
        <f t="shared" si="1"/>
        <v>0</v>
      </c>
      <c r="AM13" s="17">
        <f t="shared" si="1"/>
        <v>0</v>
      </c>
      <c r="AN13" s="17">
        <f t="shared" si="1"/>
        <v>0</v>
      </c>
      <c r="AO13" s="17">
        <f t="shared" si="1"/>
        <v>0</v>
      </c>
      <c r="AP13" s="17">
        <f t="shared" si="1"/>
        <v>0</v>
      </c>
      <c r="AQ13" s="17">
        <f t="shared" si="1"/>
        <v>0</v>
      </c>
      <c r="AR13" s="17">
        <f t="shared" si="1"/>
        <v>0</v>
      </c>
      <c r="AS13" s="17">
        <f t="shared" si="1"/>
        <v>0</v>
      </c>
      <c r="AT13" s="17">
        <f t="shared" si="1"/>
        <v>0</v>
      </c>
      <c r="AU13" s="17">
        <f t="shared" si="1"/>
        <v>0</v>
      </c>
      <c r="AV13" s="17">
        <f t="shared" si="1"/>
        <v>0</v>
      </c>
      <c r="AW13" s="17">
        <f t="shared" si="1"/>
        <v>0</v>
      </c>
      <c r="AX13" s="17">
        <f t="shared" si="1"/>
        <v>0</v>
      </c>
      <c r="AY13" s="17">
        <f t="shared" si="1"/>
        <v>0</v>
      </c>
      <c r="AZ13" s="17">
        <f t="shared" si="1"/>
        <v>0</v>
      </c>
      <c r="BA13" s="17">
        <f t="shared" si="1"/>
        <v>0</v>
      </c>
      <c r="BB13" s="17">
        <f t="shared" si="1"/>
        <v>0</v>
      </c>
      <c r="BC13" s="17">
        <f t="shared" si="1"/>
        <v>0</v>
      </c>
      <c r="BD13" s="17">
        <f t="shared" si="1"/>
        <v>0</v>
      </c>
      <c r="BE13" s="17">
        <f t="shared" si="1"/>
        <v>0</v>
      </c>
      <c r="BF13" s="17">
        <f t="shared" si="1"/>
        <v>0</v>
      </c>
      <c r="BG13" s="17">
        <f t="shared" si="1"/>
        <v>0</v>
      </c>
      <c r="BH13" s="17">
        <f t="shared" si="1"/>
        <v>0</v>
      </c>
      <c r="BI13" s="17">
        <f t="shared" si="1"/>
        <v>0</v>
      </c>
      <c r="BJ13" s="17">
        <f t="shared" si="1"/>
        <v>0</v>
      </c>
    </row>
    <row r="15" spans="1:62" ht="21.75" customHeight="1" x14ac:dyDescent="0.25">
      <c r="B15" s="29"/>
    </row>
  </sheetData>
  <mergeCells count="1">
    <mergeCell ref="A1:B1"/>
  </mergeCells>
  <pageMargins left="0.7" right="0.7" top="0.75" bottom="0.75" header="0.3" footer="0.3"/>
  <ignoredErrors>
    <ignoredError sqref="C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9EDC-4619-4C7D-9E90-6C1A066FC2CC}">
  <dimension ref="A1:BO100"/>
  <sheetViews>
    <sheetView showRowColHeaders="0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6" sqref="G6"/>
    </sheetView>
  </sheetViews>
  <sheetFormatPr baseColWidth="10" defaultRowHeight="12" x14ac:dyDescent="0.25"/>
  <cols>
    <col min="1" max="1" width="6.28515625" style="30" customWidth="1"/>
    <col min="2" max="41" width="10.85546875" style="31" customWidth="1"/>
    <col min="42" max="16384" width="11.42578125" style="31"/>
  </cols>
  <sheetData>
    <row r="1" spans="1:67" ht="30.75" customHeight="1" x14ac:dyDescent="0.25">
      <c r="A1" s="44"/>
      <c r="B1" s="77" t="s">
        <v>160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</row>
    <row r="2" spans="1:67" ht="18.75" customHeight="1" x14ac:dyDescent="0.25">
      <c r="A2" s="45"/>
      <c r="B2" s="73" t="s">
        <v>56</v>
      </c>
      <c r="C2" s="74"/>
      <c r="D2" s="73" t="s">
        <v>28</v>
      </c>
      <c r="E2" s="74"/>
      <c r="F2" s="75" t="s">
        <v>88</v>
      </c>
      <c r="G2" s="75"/>
      <c r="H2" s="73" t="s">
        <v>161</v>
      </c>
      <c r="I2" s="74"/>
      <c r="J2" s="75" t="s">
        <v>161</v>
      </c>
      <c r="K2" s="75"/>
      <c r="L2" s="73" t="s">
        <v>161</v>
      </c>
      <c r="M2" s="74"/>
      <c r="N2" s="75" t="s">
        <v>161</v>
      </c>
      <c r="O2" s="75"/>
      <c r="P2" s="73" t="s">
        <v>161</v>
      </c>
      <c r="Q2" s="74"/>
      <c r="R2" s="75" t="s">
        <v>161</v>
      </c>
      <c r="S2" s="75"/>
      <c r="T2" s="73" t="s">
        <v>161</v>
      </c>
      <c r="U2" s="74"/>
      <c r="V2" s="75" t="s">
        <v>161</v>
      </c>
      <c r="W2" s="75"/>
      <c r="X2" s="73" t="s">
        <v>161</v>
      </c>
      <c r="Y2" s="74"/>
      <c r="Z2" s="75" t="s">
        <v>161</v>
      </c>
      <c r="AA2" s="75"/>
      <c r="AB2" s="73" t="s">
        <v>161</v>
      </c>
      <c r="AC2" s="74"/>
      <c r="AD2" s="75" t="s">
        <v>161</v>
      </c>
      <c r="AE2" s="75"/>
      <c r="AF2" s="73" t="s">
        <v>161</v>
      </c>
      <c r="AG2" s="74"/>
      <c r="AH2" s="75" t="s">
        <v>161</v>
      </c>
      <c r="AI2" s="75"/>
      <c r="AJ2" s="73" t="s">
        <v>161</v>
      </c>
      <c r="AK2" s="74"/>
      <c r="AL2" s="73" t="s">
        <v>161</v>
      </c>
      <c r="AM2" s="74"/>
      <c r="AN2" s="75" t="s">
        <v>161</v>
      </c>
      <c r="AO2" s="75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</row>
    <row r="3" spans="1:67" ht="18.75" customHeight="1" x14ac:dyDescent="0.25">
      <c r="A3" s="46"/>
      <c r="B3" s="79" t="s">
        <v>162</v>
      </c>
      <c r="C3" s="80"/>
      <c r="D3" s="79" t="s">
        <v>162</v>
      </c>
      <c r="E3" s="80"/>
      <c r="F3" s="78" t="s">
        <v>162</v>
      </c>
      <c r="G3" s="78"/>
      <c r="H3" s="79" t="s">
        <v>13</v>
      </c>
      <c r="I3" s="80"/>
      <c r="J3" s="78" t="s">
        <v>13</v>
      </c>
      <c r="K3" s="78"/>
      <c r="L3" s="79" t="s">
        <v>13</v>
      </c>
      <c r="M3" s="80"/>
      <c r="N3" s="78" t="s">
        <v>13</v>
      </c>
      <c r="O3" s="78"/>
      <c r="P3" s="79" t="s">
        <v>13</v>
      </c>
      <c r="Q3" s="80"/>
      <c r="R3" s="78" t="s">
        <v>13</v>
      </c>
      <c r="S3" s="78"/>
      <c r="T3" s="79" t="s">
        <v>13</v>
      </c>
      <c r="U3" s="80"/>
      <c r="V3" s="78" t="s">
        <v>13</v>
      </c>
      <c r="W3" s="78"/>
      <c r="X3" s="79" t="s">
        <v>13</v>
      </c>
      <c r="Y3" s="80"/>
      <c r="Z3" s="78" t="s">
        <v>13</v>
      </c>
      <c r="AA3" s="78"/>
      <c r="AB3" s="79" t="s">
        <v>13</v>
      </c>
      <c r="AC3" s="80"/>
      <c r="AD3" s="78" t="s">
        <v>13</v>
      </c>
      <c r="AE3" s="78"/>
      <c r="AF3" s="79" t="s">
        <v>13</v>
      </c>
      <c r="AG3" s="80"/>
      <c r="AH3" s="78" t="s">
        <v>13</v>
      </c>
      <c r="AI3" s="78"/>
      <c r="AJ3" s="79" t="s">
        <v>13</v>
      </c>
      <c r="AK3" s="80"/>
      <c r="AL3" s="79" t="s">
        <v>13</v>
      </c>
      <c r="AM3" s="80"/>
      <c r="AN3" s="78" t="s">
        <v>13</v>
      </c>
      <c r="AO3" s="78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</row>
    <row r="4" spans="1:67" ht="18" customHeight="1" x14ac:dyDescent="0.25">
      <c r="A4" s="82" t="s">
        <v>173</v>
      </c>
      <c r="B4" s="33" t="s">
        <v>57</v>
      </c>
      <c r="C4" s="34" t="s">
        <v>58</v>
      </c>
      <c r="D4" s="33" t="s">
        <v>64</v>
      </c>
      <c r="E4" s="34" t="s">
        <v>85</v>
      </c>
      <c r="F4" s="32" t="s">
        <v>64</v>
      </c>
      <c r="G4" s="32" t="s">
        <v>85</v>
      </c>
      <c r="H4" s="33"/>
      <c r="I4" s="34"/>
      <c r="J4" s="32"/>
      <c r="K4" s="32"/>
      <c r="L4" s="33"/>
      <c r="M4" s="34"/>
      <c r="N4" s="32"/>
      <c r="O4" s="32"/>
      <c r="P4" s="33"/>
      <c r="Q4" s="34"/>
      <c r="R4" s="32"/>
      <c r="S4" s="32"/>
      <c r="T4" s="33"/>
      <c r="U4" s="34"/>
      <c r="V4" s="32"/>
      <c r="W4" s="32"/>
      <c r="X4" s="33"/>
      <c r="Y4" s="34"/>
      <c r="Z4" s="32"/>
      <c r="AA4" s="32"/>
      <c r="AB4" s="33"/>
      <c r="AC4" s="34"/>
      <c r="AD4" s="32"/>
      <c r="AE4" s="32"/>
      <c r="AF4" s="33"/>
      <c r="AG4" s="34"/>
      <c r="AH4" s="32"/>
      <c r="AI4" s="32"/>
      <c r="AJ4" s="33"/>
      <c r="AK4" s="34"/>
      <c r="AL4" s="33"/>
      <c r="AM4" s="34"/>
      <c r="AN4" s="32"/>
      <c r="AO4" s="32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</row>
    <row r="5" spans="1:67" ht="18" customHeight="1" x14ac:dyDescent="0.25">
      <c r="A5" s="83"/>
      <c r="B5" s="36" t="s">
        <v>170</v>
      </c>
      <c r="C5" s="37" t="s">
        <v>171</v>
      </c>
      <c r="D5" s="36" t="s">
        <v>54</v>
      </c>
      <c r="E5" s="37" t="s">
        <v>55</v>
      </c>
      <c r="F5" s="35" t="s">
        <v>52</v>
      </c>
      <c r="G5" s="35" t="s">
        <v>53</v>
      </c>
      <c r="H5" s="36"/>
      <c r="I5" s="37"/>
      <c r="J5" s="35"/>
      <c r="K5" s="35"/>
      <c r="L5" s="36"/>
      <c r="M5" s="37"/>
      <c r="N5" s="35"/>
      <c r="O5" s="35"/>
      <c r="P5" s="36"/>
      <c r="Q5" s="37"/>
      <c r="R5" s="35"/>
      <c r="S5" s="35"/>
      <c r="T5" s="36"/>
      <c r="U5" s="37"/>
      <c r="V5" s="35"/>
      <c r="W5" s="35"/>
      <c r="X5" s="36"/>
      <c r="Y5" s="37"/>
      <c r="Z5" s="35"/>
      <c r="AA5" s="35"/>
      <c r="AB5" s="36"/>
      <c r="AC5" s="37"/>
      <c r="AD5" s="35"/>
      <c r="AE5" s="35"/>
      <c r="AF5" s="36"/>
      <c r="AG5" s="37"/>
      <c r="AH5" s="35"/>
      <c r="AI5" s="35"/>
      <c r="AJ5" s="36"/>
      <c r="AK5" s="37"/>
      <c r="AL5" s="36"/>
      <c r="AM5" s="37"/>
      <c r="AN5" s="35"/>
      <c r="AO5" s="35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</row>
    <row r="6" spans="1:67" ht="18" customHeight="1" x14ac:dyDescent="0.25">
      <c r="A6" s="83"/>
      <c r="B6" s="36"/>
      <c r="C6" s="37"/>
      <c r="D6" s="36" t="s">
        <v>170</v>
      </c>
      <c r="E6" s="37" t="s">
        <v>171</v>
      </c>
      <c r="F6" s="35" t="s">
        <v>61</v>
      </c>
      <c r="G6" s="35" t="s">
        <v>62</v>
      </c>
      <c r="H6" s="36"/>
      <c r="I6" s="37"/>
      <c r="J6" s="35"/>
      <c r="K6" s="35"/>
      <c r="L6" s="36"/>
      <c r="M6" s="37"/>
      <c r="N6" s="35"/>
      <c r="O6" s="35"/>
      <c r="P6" s="36"/>
      <c r="Q6" s="37"/>
      <c r="R6" s="35"/>
      <c r="S6" s="35"/>
      <c r="T6" s="36"/>
      <c r="U6" s="37"/>
      <c r="V6" s="35"/>
      <c r="W6" s="35"/>
      <c r="X6" s="36"/>
      <c r="Y6" s="37"/>
      <c r="Z6" s="35"/>
      <c r="AA6" s="35"/>
      <c r="AB6" s="36"/>
      <c r="AC6" s="37"/>
      <c r="AD6" s="35"/>
      <c r="AE6" s="35"/>
      <c r="AF6" s="36"/>
      <c r="AG6" s="37"/>
      <c r="AH6" s="35"/>
      <c r="AI6" s="35"/>
      <c r="AJ6" s="36"/>
      <c r="AK6" s="37"/>
      <c r="AL6" s="36"/>
      <c r="AM6" s="37"/>
      <c r="AN6" s="35"/>
      <c r="AO6" s="35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ht="18" customHeight="1" x14ac:dyDescent="0.25">
      <c r="A7" s="83"/>
      <c r="B7" s="36"/>
      <c r="C7" s="37"/>
      <c r="D7" s="36"/>
      <c r="E7" s="37"/>
      <c r="F7" s="35"/>
      <c r="G7" s="35"/>
      <c r="H7" s="36"/>
      <c r="I7" s="37"/>
      <c r="J7" s="35"/>
      <c r="K7" s="35"/>
      <c r="L7" s="36"/>
      <c r="M7" s="37"/>
      <c r="N7" s="35"/>
      <c r="O7" s="35"/>
      <c r="P7" s="36"/>
      <c r="Q7" s="37"/>
      <c r="R7" s="35"/>
      <c r="S7" s="35"/>
      <c r="T7" s="36"/>
      <c r="U7" s="37"/>
      <c r="V7" s="35"/>
      <c r="W7" s="35"/>
      <c r="X7" s="36"/>
      <c r="Y7" s="37"/>
      <c r="Z7" s="35"/>
      <c r="AA7" s="35"/>
      <c r="AB7" s="36"/>
      <c r="AC7" s="37"/>
      <c r="AD7" s="35"/>
      <c r="AE7" s="35"/>
      <c r="AF7" s="36"/>
      <c r="AG7" s="37"/>
      <c r="AH7" s="35"/>
      <c r="AI7" s="35"/>
      <c r="AJ7" s="36"/>
      <c r="AK7" s="37"/>
      <c r="AL7" s="36"/>
      <c r="AM7" s="37"/>
      <c r="AN7" s="35"/>
      <c r="AO7" s="35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</row>
    <row r="8" spans="1:67" ht="18" customHeight="1" x14ac:dyDescent="0.25">
      <c r="A8" s="83"/>
      <c r="B8" s="36"/>
      <c r="C8" s="37"/>
      <c r="D8" s="36"/>
      <c r="E8" s="37"/>
      <c r="F8" s="35"/>
      <c r="G8" s="35"/>
      <c r="H8" s="36"/>
      <c r="I8" s="37"/>
      <c r="J8" s="35"/>
      <c r="K8" s="35"/>
      <c r="L8" s="36"/>
      <c r="M8" s="37"/>
      <c r="N8" s="35"/>
      <c r="O8" s="35"/>
      <c r="P8" s="36"/>
      <c r="Q8" s="37"/>
      <c r="R8" s="35"/>
      <c r="S8" s="35"/>
      <c r="T8" s="36"/>
      <c r="U8" s="37"/>
      <c r="V8" s="35"/>
      <c r="W8" s="35"/>
      <c r="X8" s="36"/>
      <c r="Y8" s="37"/>
      <c r="Z8" s="35"/>
      <c r="AA8" s="35"/>
      <c r="AB8" s="36"/>
      <c r="AC8" s="37"/>
      <c r="AD8" s="35"/>
      <c r="AE8" s="35"/>
      <c r="AF8" s="36"/>
      <c r="AG8" s="37"/>
      <c r="AH8" s="35"/>
      <c r="AI8" s="35"/>
      <c r="AJ8" s="36"/>
      <c r="AK8" s="37"/>
      <c r="AL8" s="36"/>
      <c r="AM8" s="37"/>
      <c r="AN8" s="35"/>
      <c r="AO8" s="35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ht="18" customHeight="1" x14ac:dyDescent="0.25">
      <c r="A9" s="83"/>
      <c r="B9" s="36"/>
      <c r="C9" s="37"/>
      <c r="D9" s="36"/>
      <c r="E9" s="37"/>
      <c r="F9" s="35"/>
      <c r="G9" s="35"/>
      <c r="H9" s="36"/>
      <c r="I9" s="37"/>
      <c r="J9" s="35"/>
      <c r="K9" s="35"/>
      <c r="L9" s="36"/>
      <c r="M9" s="37"/>
      <c r="N9" s="35"/>
      <c r="O9" s="35"/>
      <c r="P9" s="36"/>
      <c r="Q9" s="37"/>
      <c r="R9" s="35"/>
      <c r="S9" s="35"/>
      <c r="T9" s="36"/>
      <c r="U9" s="37"/>
      <c r="V9" s="35"/>
      <c r="W9" s="35"/>
      <c r="X9" s="36"/>
      <c r="Y9" s="37"/>
      <c r="Z9" s="35"/>
      <c r="AA9" s="35"/>
      <c r="AB9" s="36"/>
      <c r="AC9" s="37"/>
      <c r="AD9" s="35"/>
      <c r="AE9" s="35"/>
      <c r="AF9" s="36"/>
      <c r="AG9" s="37"/>
      <c r="AH9" s="35"/>
      <c r="AI9" s="35"/>
      <c r="AJ9" s="36"/>
      <c r="AK9" s="37"/>
      <c r="AL9" s="36"/>
      <c r="AM9" s="37"/>
      <c r="AN9" s="35"/>
      <c r="AO9" s="35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</row>
    <row r="10" spans="1:67" ht="18" customHeight="1" x14ac:dyDescent="0.25">
      <c r="A10" s="83"/>
      <c r="B10" s="36"/>
      <c r="C10" s="37"/>
      <c r="D10" s="36"/>
      <c r="E10" s="37"/>
      <c r="F10" s="35"/>
      <c r="G10" s="35"/>
      <c r="H10" s="36"/>
      <c r="I10" s="37"/>
      <c r="J10" s="35"/>
      <c r="K10" s="35"/>
      <c r="L10" s="36"/>
      <c r="M10" s="37"/>
      <c r="N10" s="35"/>
      <c r="O10" s="35"/>
      <c r="P10" s="36"/>
      <c r="Q10" s="37"/>
      <c r="R10" s="35"/>
      <c r="S10" s="35"/>
      <c r="T10" s="36"/>
      <c r="U10" s="37"/>
      <c r="V10" s="35"/>
      <c r="W10" s="35"/>
      <c r="X10" s="36"/>
      <c r="Y10" s="37"/>
      <c r="Z10" s="35"/>
      <c r="AA10" s="35"/>
      <c r="AB10" s="36"/>
      <c r="AC10" s="37"/>
      <c r="AD10" s="35"/>
      <c r="AE10" s="35"/>
      <c r="AF10" s="36"/>
      <c r="AG10" s="37"/>
      <c r="AH10" s="35"/>
      <c r="AI10" s="35"/>
      <c r="AJ10" s="36"/>
      <c r="AK10" s="37"/>
      <c r="AL10" s="36"/>
      <c r="AM10" s="37"/>
      <c r="AN10" s="35"/>
      <c r="AO10" s="35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</row>
    <row r="11" spans="1:67" ht="18" customHeight="1" x14ac:dyDescent="0.25">
      <c r="A11" s="83"/>
      <c r="B11" s="36"/>
      <c r="C11" s="37"/>
      <c r="D11" s="36"/>
      <c r="E11" s="37"/>
      <c r="F11" s="35"/>
      <c r="G11" s="35"/>
      <c r="H11" s="36"/>
      <c r="I11" s="37"/>
      <c r="J11" s="35"/>
      <c r="K11" s="35"/>
      <c r="L11" s="36"/>
      <c r="M11" s="37"/>
      <c r="N11" s="35"/>
      <c r="O11" s="35"/>
      <c r="P11" s="36"/>
      <c r="Q11" s="37"/>
      <c r="R11" s="35"/>
      <c r="S11" s="35"/>
      <c r="T11" s="36"/>
      <c r="U11" s="37"/>
      <c r="V11" s="35"/>
      <c r="W11" s="35"/>
      <c r="X11" s="36"/>
      <c r="Y11" s="37"/>
      <c r="Z11" s="35"/>
      <c r="AA11" s="35"/>
      <c r="AB11" s="36"/>
      <c r="AC11" s="37"/>
      <c r="AD11" s="35"/>
      <c r="AE11" s="35"/>
      <c r="AF11" s="36"/>
      <c r="AG11" s="37"/>
      <c r="AH11" s="35"/>
      <c r="AI11" s="35"/>
      <c r="AJ11" s="36"/>
      <c r="AK11" s="37"/>
      <c r="AL11" s="36"/>
      <c r="AM11" s="37"/>
      <c r="AN11" s="35"/>
      <c r="AO11" s="35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</row>
    <row r="12" spans="1:67" ht="18" customHeight="1" x14ac:dyDescent="0.25">
      <c r="A12" s="83"/>
      <c r="B12" s="36"/>
      <c r="C12" s="37"/>
      <c r="D12" s="36"/>
      <c r="E12" s="37"/>
      <c r="F12" s="35"/>
      <c r="G12" s="35"/>
      <c r="H12" s="36"/>
      <c r="I12" s="37"/>
      <c r="J12" s="35"/>
      <c r="K12" s="35"/>
      <c r="L12" s="36"/>
      <c r="M12" s="37"/>
      <c r="N12" s="35"/>
      <c r="O12" s="35"/>
      <c r="P12" s="36"/>
      <c r="Q12" s="37"/>
      <c r="R12" s="35"/>
      <c r="S12" s="35"/>
      <c r="T12" s="36"/>
      <c r="U12" s="37"/>
      <c r="V12" s="35"/>
      <c r="W12" s="35"/>
      <c r="X12" s="36"/>
      <c r="Y12" s="37"/>
      <c r="Z12" s="35"/>
      <c r="AA12" s="35"/>
      <c r="AB12" s="36"/>
      <c r="AC12" s="37"/>
      <c r="AD12" s="35"/>
      <c r="AE12" s="35"/>
      <c r="AF12" s="36"/>
      <c r="AG12" s="37"/>
      <c r="AH12" s="35"/>
      <c r="AI12" s="35"/>
      <c r="AJ12" s="36"/>
      <c r="AK12" s="37"/>
      <c r="AL12" s="36"/>
      <c r="AM12" s="37"/>
      <c r="AN12" s="35"/>
      <c r="AO12" s="35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</row>
    <row r="13" spans="1:67" ht="18" customHeight="1" x14ac:dyDescent="0.25">
      <c r="A13" s="83"/>
      <c r="B13" s="36"/>
      <c r="C13" s="37"/>
      <c r="D13" s="36"/>
      <c r="E13" s="37"/>
      <c r="F13" s="35"/>
      <c r="G13" s="35"/>
      <c r="H13" s="36"/>
      <c r="I13" s="37"/>
      <c r="J13" s="35"/>
      <c r="K13" s="35"/>
      <c r="L13" s="36"/>
      <c r="M13" s="37"/>
      <c r="N13" s="35"/>
      <c r="O13" s="35"/>
      <c r="P13" s="36"/>
      <c r="Q13" s="37"/>
      <c r="R13" s="35"/>
      <c r="S13" s="35"/>
      <c r="T13" s="36"/>
      <c r="U13" s="37"/>
      <c r="V13" s="35"/>
      <c r="W13" s="35"/>
      <c r="X13" s="36"/>
      <c r="Y13" s="37"/>
      <c r="Z13" s="35"/>
      <c r="AA13" s="35"/>
      <c r="AB13" s="36"/>
      <c r="AC13" s="37"/>
      <c r="AD13" s="35"/>
      <c r="AE13" s="35"/>
      <c r="AF13" s="36"/>
      <c r="AG13" s="37"/>
      <c r="AH13" s="35"/>
      <c r="AI13" s="35"/>
      <c r="AJ13" s="36"/>
      <c r="AK13" s="37"/>
      <c r="AL13" s="36"/>
      <c r="AM13" s="37"/>
      <c r="AN13" s="35"/>
      <c r="AO13" s="35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</row>
    <row r="14" spans="1:67" ht="18" customHeight="1" x14ac:dyDescent="0.25">
      <c r="A14" s="83"/>
      <c r="B14" s="36"/>
      <c r="C14" s="37"/>
      <c r="D14" s="36"/>
      <c r="E14" s="37"/>
      <c r="F14" s="35"/>
      <c r="G14" s="35"/>
      <c r="H14" s="36"/>
      <c r="I14" s="37"/>
      <c r="J14" s="35"/>
      <c r="K14" s="35"/>
      <c r="L14" s="36"/>
      <c r="M14" s="37"/>
      <c r="N14" s="35"/>
      <c r="O14" s="35"/>
      <c r="P14" s="36"/>
      <c r="Q14" s="37"/>
      <c r="R14" s="35"/>
      <c r="S14" s="35"/>
      <c r="T14" s="36"/>
      <c r="U14" s="37"/>
      <c r="V14" s="35"/>
      <c r="W14" s="35"/>
      <c r="X14" s="36"/>
      <c r="Y14" s="37"/>
      <c r="Z14" s="35"/>
      <c r="AA14" s="35"/>
      <c r="AB14" s="36"/>
      <c r="AC14" s="37"/>
      <c r="AD14" s="35"/>
      <c r="AE14" s="35"/>
      <c r="AF14" s="36"/>
      <c r="AG14" s="37"/>
      <c r="AH14" s="35"/>
      <c r="AI14" s="35"/>
      <c r="AJ14" s="36"/>
      <c r="AK14" s="37"/>
      <c r="AL14" s="36"/>
      <c r="AM14" s="37"/>
      <c r="AN14" s="35"/>
      <c r="AO14" s="35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</row>
    <row r="15" spans="1:67" ht="18" customHeight="1" x14ac:dyDescent="0.25">
      <c r="A15" s="83"/>
      <c r="B15" s="36"/>
      <c r="C15" s="37"/>
      <c r="D15" s="36"/>
      <c r="E15" s="37"/>
      <c r="F15" s="35"/>
      <c r="G15" s="35"/>
      <c r="H15" s="36"/>
      <c r="I15" s="37"/>
      <c r="J15" s="35"/>
      <c r="K15" s="35"/>
      <c r="L15" s="36"/>
      <c r="M15" s="37"/>
      <c r="N15" s="35"/>
      <c r="O15" s="35"/>
      <c r="P15" s="36"/>
      <c r="Q15" s="37"/>
      <c r="R15" s="35"/>
      <c r="S15" s="35"/>
      <c r="T15" s="36"/>
      <c r="U15" s="37"/>
      <c r="V15" s="35"/>
      <c r="W15" s="35"/>
      <c r="X15" s="36"/>
      <c r="Y15" s="37"/>
      <c r="Z15" s="35"/>
      <c r="AA15" s="35"/>
      <c r="AB15" s="36"/>
      <c r="AC15" s="37"/>
      <c r="AD15" s="35"/>
      <c r="AE15" s="35"/>
      <c r="AF15" s="36"/>
      <c r="AG15" s="37"/>
      <c r="AH15" s="35"/>
      <c r="AI15" s="35"/>
      <c r="AJ15" s="36"/>
      <c r="AK15" s="37"/>
      <c r="AL15" s="36"/>
      <c r="AM15" s="37"/>
      <c r="AN15" s="35"/>
      <c r="AO15" s="35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</row>
    <row r="16" spans="1:67" ht="18" customHeight="1" x14ac:dyDescent="0.25">
      <c r="A16" s="83"/>
      <c r="B16" s="36"/>
      <c r="C16" s="37"/>
      <c r="D16" s="36"/>
      <c r="E16" s="37"/>
      <c r="F16" s="35"/>
      <c r="G16" s="35"/>
      <c r="H16" s="36"/>
      <c r="I16" s="37"/>
      <c r="J16" s="35"/>
      <c r="K16" s="35"/>
      <c r="L16" s="36"/>
      <c r="M16" s="37"/>
      <c r="N16" s="35"/>
      <c r="O16" s="35"/>
      <c r="P16" s="36"/>
      <c r="Q16" s="37"/>
      <c r="R16" s="35"/>
      <c r="S16" s="35"/>
      <c r="T16" s="36"/>
      <c r="U16" s="37"/>
      <c r="V16" s="35"/>
      <c r="W16" s="35"/>
      <c r="X16" s="36"/>
      <c r="Y16" s="37"/>
      <c r="Z16" s="35"/>
      <c r="AA16" s="35"/>
      <c r="AB16" s="36"/>
      <c r="AC16" s="37"/>
      <c r="AD16" s="35"/>
      <c r="AE16" s="35"/>
      <c r="AF16" s="36"/>
      <c r="AG16" s="37"/>
      <c r="AH16" s="35"/>
      <c r="AI16" s="35"/>
      <c r="AJ16" s="36"/>
      <c r="AK16" s="37"/>
      <c r="AL16" s="36"/>
      <c r="AM16" s="37"/>
      <c r="AN16" s="35"/>
      <c r="AO16" s="35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</row>
    <row r="17" spans="1:67" ht="18" customHeight="1" x14ac:dyDescent="0.25">
      <c r="A17" s="82" t="s">
        <v>174</v>
      </c>
      <c r="B17" s="33" t="s">
        <v>175</v>
      </c>
      <c r="C17" s="34" t="s">
        <v>176</v>
      </c>
      <c r="D17" s="33"/>
      <c r="E17" s="34"/>
      <c r="F17" s="32" t="s">
        <v>175</v>
      </c>
      <c r="G17" s="32" t="s">
        <v>177</v>
      </c>
      <c r="H17" s="33"/>
      <c r="I17" s="34"/>
      <c r="J17" s="32"/>
      <c r="K17" s="32"/>
      <c r="L17" s="33"/>
      <c r="M17" s="34"/>
      <c r="N17" s="32"/>
      <c r="O17" s="32"/>
      <c r="P17" s="33"/>
      <c r="Q17" s="34"/>
      <c r="R17" s="32"/>
      <c r="S17" s="32"/>
      <c r="T17" s="33"/>
      <c r="U17" s="34"/>
      <c r="V17" s="32"/>
      <c r="W17" s="32"/>
      <c r="X17" s="33"/>
      <c r="Y17" s="34"/>
      <c r="Z17" s="32"/>
      <c r="AA17" s="32"/>
      <c r="AB17" s="33"/>
      <c r="AC17" s="34"/>
      <c r="AD17" s="32"/>
      <c r="AE17" s="32"/>
      <c r="AF17" s="33"/>
      <c r="AG17" s="34"/>
      <c r="AH17" s="32"/>
      <c r="AI17" s="32"/>
      <c r="AJ17" s="33"/>
      <c r="AK17" s="34"/>
      <c r="AL17" s="33"/>
      <c r="AM17" s="34"/>
      <c r="AN17" s="32"/>
      <c r="AO17" s="32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ht="18" customHeight="1" x14ac:dyDescent="0.25">
      <c r="A18" s="83"/>
      <c r="B18" s="49" t="s">
        <v>57</v>
      </c>
      <c r="C18" s="50" t="s">
        <v>58</v>
      </c>
      <c r="D18" s="36"/>
      <c r="E18" s="37"/>
      <c r="F18" s="47" t="s">
        <v>64</v>
      </c>
      <c r="G18" s="47" t="s">
        <v>85</v>
      </c>
      <c r="H18" s="36"/>
      <c r="I18" s="37"/>
      <c r="J18" s="43"/>
      <c r="K18" s="43"/>
      <c r="L18" s="36"/>
      <c r="M18" s="37"/>
      <c r="N18" s="43"/>
      <c r="O18" s="43"/>
      <c r="P18" s="36"/>
      <c r="Q18" s="37"/>
      <c r="R18" s="43"/>
      <c r="S18" s="43"/>
      <c r="T18" s="36"/>
      <c r="U18" s="37"/>
      <c r="V18" s="43"/>
      <c r="W18" s="43"/>
      <c r="X18" s="36"/>
      <c r="Y18" s="37"/>
      <c r="Z18" s="43"/>
      <c r="AA18" s="43"/>
      <c r="AB18" s="36"/>
      <c r="AC18" s="37"/>
      <c r="AD18" s="43"/>
      <c r="AE18" s="43"/>
      <c r="AF18" s="36"/>
      <c r="AG18" s="37"/>
      <c r="AH18" s="43"/>
      <c r="AI18" s="43"/>
      <c r="AJ18" s="36"/>
      <c r="AK18" s="37"/>
      <c r="AL18" s="36"/>
      <c r="AM18" s="37"/>
      <c r="AN18" s="43"/>
      <c r="AO18" s="43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</row>
    <row r="19" spans="1:67" ht="18" customHeight="1" x14ac:dyDescent="0.25">
      <c r="A19" s="83"/>
      <c r="B19" s="51" t="s">
        <v>170</v>
      </c>
      <c r="C19" s="52" t="s">
        <v>171</v>
      </c>
      <c r="D19" s="36"/>
      <c r="E19" s="37"/>
      <c r="F19" s="48" t="s">
        <v>52</v>
      </c>
      <c r="G19" s="48" t="s">
        <v>53</v>
      </c>
      <c r="H19" s="36"/>
      <c r="I19" s="37"/>
      <c r="J19" s="43"/>
      <c r="K19" s="43"/>
      <c r="L19" s="36"/>
      <c r="M19" s="37"/>
      <c r="N19" s="43"/>
      <c r="O19" s="43"/>
      <c r="P19" s="36"/>
      <c r="Q19" s="37"/>
      <c r="R19" s="43"/>
      <c r="S19" s="43"/>
      <c r="T19" s="36"/>
      <c r="U19" s="37"/>
      <c r="V19" s="43"/>
      <c r="W19" s="43"/>
      <c r="X19" s="36"/>
      <c r="Y19" s="37"/>
      <c r="Z19" s="43"/>
      <c r="AA19" s="43"/>
      <c r="AB19" s="36"/>
      <c r="AC19" s="37"/>
      <c r="AD19" s="43"/>
      <c r="AE19" s="43"/>
      <c r="AF19" s="36"/>
      <c r="AG19" s="37"/>
      <c r="AH19" s="43"/>
      <c r="AI19" s="43"/>
      <c r="AJ19" s="36"/>
      <c r="AK19" s="37"/>
      <c r="AL19" s="36"/>
      <c r="AM19" s="37"/>
      <c r="AN19" s="43"/>
      <c r="AO19" s="43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</row>
    <row r="20" spans="1:67" ht="18" customHeight="1" x14ac:dyDescent="0.25">
      <c r="A20" s="83"/>
      <c r="B20" s="36"/>
      <c r="C20" s="37"/>
      <c r="D20" s="36"/>
      <c r="E20" s="37"/>
      <c r="F20" s="47" t="s">
        <v>61</v>
      </c>
      <c r="G20" s="47" t="s">
        <v>62</v>
      </c>
      <c r="H20" s="36"/>
      <c r="I20" s="37"/>
      <c r="J20" s="43"/>
      <c r="K20" s="43"/>
      <c r="L20" s="36"/>
      <c r="M20" s="37"/>
      <c r="N20" s="43"/>
      <c r="O20" s="43"/>
      <c r="P20" s="36"/>
      <c r="Q20" s="37"/>
      <c r="R20" s="43"/>
      <c r="S20" s="43"/>
      <c r="T20" s="36"/>
      <c r="U20" s="37"/>
      <c r="V20" s="43"/>
      <c r="W20" s="43"/>
      <c r="X20" s="36"/>
      <c r="Y20" s="37"/>
      <c r="Z20" s="43"/>
      <c r="AA20" s="43"/>
      <c r="AB20" s="36"/>
      <c r="AC20" s="37"/>
      <c r="AD20" s="43"/>
      <c r="AE20" s="43"/>
      <c r="AF20" s="36"/>
      <c r="AG20" s="37"/>
      <c r="AH20" s="43"/>
      <c r="AI20" s="43"/>
      <c r="AJ20" s="36"/>
      <c r="AK20" s="37"/>
      <c r="AL20" s="36"/>
      <c r="AM20" s="37"/>
      <c r="AN20" s="43"/>
      <c r="AO20" s="43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</row>
    <row r="21" spans="1:67" ht="18" customHeight="1" x14ac:dyDescent="0.25">
      <c r="A21" s="83"/>
      <c r="B21" s="36"/>
      <c r="C21" s="37"/>
      <c r="D21" s="36"/>
      <c r="E21" s="37"/>
      <c r="F21" s="35"/>
      <c r="G21" s="35"/>
      <c r="H21" s="36"/>
      <c r="I21" s="37"/>
      <c r="J21" s="35"/>
      <c r="K21" s="35"/>
      <c r="L21" s="36"/>
      <c r="M21" s="37"/>
      <c r="N21" s="35"/>
      <c r="O21" s="35"/>
      <c r="P21" s="36"/>
      <c r="Q21" s="37"/>
      <c r="R21" s="35"/>
      <c r="S21" s="35"/>
      <c r="T21" s="36"/>
      <c r="U21" s="37"/>
      <c r="V21" s="35"/>
      <c r="W21" s="35"/>
      <c r="X21" s="36"/>
      <c r="Y21" s="37"/>
      <c r="Z21" s="35"/>
      <c r="AA21" s="35"/>
      <c r="AB21" s="36"/>
      <c r="AC21" s="37"/>
      <c r="AD21" s="35"/>
      <c r="AE21" s="35"/>
      <c r="AF21" s="36"/>
      <c r="AG21" s="37"/>
      <c r="AH21" s="35"/>
      <c r="AI21" s="35"/>
      <c r="AJ21" s="36"/>
      <c r="AK21" s="37"/>
      <c r="AL21" s="36"/>
      <c r="AM21" s="37"/>
      <c r="AN21" s="35"/>
      <c r="AO21" s="35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</row>
    <row r="22" spans="1:67" ht="18" customHeight="1" x14ac:dyDescent="0.25">
      <c r="A22" s="83"/>
      <c r="B22" s="36"/>
      <c r="C22" s="37"/>
      <c r="D22" s="36"/>
      <c r="E22" s="37"/>
      <c r="F22" s="35"/>
      <c r="G22" s="35"/>
      <c r="H22" s="36"/>
      <c r="I22" s="37"/>
      <c r="J22" s="35"/>
      <c r="K22" s="35"/>
      <c r="L22" s="36"/>
      <c r="M22" s="37"/>
      <c r="N22" s="35"/>
      <c r="O22" s="35"/>
      <c r="P22" s="36"/>
      <c r="Q22" s="37"/>
      <c r="R22" s="35"/>
      <c r="S22" s="35"/>
      <c r="T22" s="36"/>
      <c r="U22" s="37"/>
      <c r="V22" s="35"/>
      <c r="W22" s="35"/>
      <c r="X22" s="36"/>
      <c r="Y22" s="37"/>
      <c r="Z22" s="35"/>
      <c r="AA22" s="35"/>
      <c r="AB22" s="36"/>
      <c r="AC22" s="37"/>
      <c r="AD22" s="35"/>
      <c r="AE22" s="35"/>
      <c r="AF22" s="36"/>
      <c r="AG22" s="37"/>
      <c r="AH22" s="35"/>
      <c r="AI22" s="35"/>
      <c r="AJ22" s="36"/>
      <c r="AK22" s="37"/>
      <c r="AL22" s="36"/>
      <c r="AM22" s="37"/>
      <c r="AN22" s="35"/>
      <c r="AO22" s="35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</row>
    <row r="23" spans="1:67" ht="18" customHeight="1" x14ac:dyDescent="0.25">
      <c r="A23" s="83"/>
      <c r="B23" s="36"/>
      <c r="C23" s="37"/>
      <c r="D23" s="36"/>
      <c r="E23" s="37"/>
      <c r="F23" s="35"/>
      <c r="G23" s="35"/>
      <c r="H23" s="36"/>
      <c r="I23" s="37"/>
      <c r="J23" s="35"/>
      <c r="K23" s="35"/>
      <c r="L23" s="36"/>
      <c r="M23" s="37"/>
      <c r="N23" s="35"/>
      <c r="O23" s="35"/>
      <c r="P23" s="36"/>
      <c r="Q23" s="37"/>
      <c r="R23" s="35"/>
      <c r="S23" s="35"/>
      <c r="T23" s="36"/>
      <c r="U23" s="37"/>
      <c r="V23" s="35"/>
      <c r="W23" s="35"/>
      <c r="X23" s="36"/>
      <c r="Y23" s="37"/>
      <c r="Z23" s="35"/>
      <c r="AA23" s="35"/>
      <c r="AB23" s="36"/>
      <c r="AC23" s="37"/>
      <c r="AD23" s="35"/>
      <c r="AE23" s="35"/>
      <c r="AF23" s="36"/>
      <c r="AG23" s="37"/>
      <c r="AH23" s="35"/>
      <c r="AI23" s="35"/>
      <c r="AJ23" s="36"/>
      <c r="AK23" s="37"/>
      <c r="AL23" s="36"/>
      <c r="AM23" s="37"/>
      <c r="AN23" s="35"/>
      <c r="AO23" s="35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</row>
    <row r="24" spans="1:67" ht="18" customHeight="1" x14ac:dyDescent="0.25">
      <c r="A24" s="83"/>
      <c r="B24" s="36"/>
      <c r="C24" s="37"/>
      <c r="D24" s="36"/>
      <c r="E24" s="37"/>
      <c r="F24" s="35"/>
      <c r="G24" s="35"/>
      <c r="H24" s="36"/>
      <c r="I24" s="37"/>
      <c r="J24" s="35"/>
      <c r="K24" s="35"/>
      <c r="L24" s="36"/>
      <c r="M24" s="37"/>
      <c r="N24" s="35"/>
      <c r="O24" s="35"/>
      <c r="P24" s="36"/>
      <c r="Q24" s="37"/>
      <c r="R24" s="35"/>
      <c r="S24" s="35"/>
      <c r="T24" s="36"/>
      <c r="U24" s="37"/>
      <c r="V24" s="35"/>
      <c r="W24" s="35"/>
      <c r="X24" s="36"/>
      <c r="Y24" s="37"/>
      <c r="Z24" s="35"/>
      <c r="AA24" s="35"/>
      <c r="AB24" s="36"/>
      <c r="AC24" s="37"/>
      <c r="AD24" s="35"/>
      <c r="AE24" s="35"/>
      <c r="AF24" s="36"/>
      <c r="AG24" s="37"/>
      <c r="AH24" s="35"/>
      <c r="AI24" s="35"/>
      <c r="AJ24" s="36"/>
      <c r="AK24" s="37"/>
      <c r="AL24" s="36"/>
      <c r="AM24" s="37"/>
      <c r="AN24" s="35"/>
      <c r="AO24" s="35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</row>
    <row r="25" spans="1:67" ht="18" customHeight="1" x14ac:dyDescent="0.25">
      <c r="A25" s="83"/>
      <c r="B25" s="36"/>
      <c r="C25" s="37"/>
      <c r="D25" s="36"/>
      <c r="E25" s="37"/>
      <c r="F25" s="35"/>
      <c r="G25" s="35"/>
      <c r="H25" s="36"/>
      <c r="I25" s="37"/>
      <c r="J25" s="35"/>
      <c r="K25" s="35"/>
      <c r="L25" s="36"/>
      <c r="M25" s="37"/>
      <c r="N25" s="35"/>
      <c r="O25" s="35"/>
      <c r="P25" s="36"/>
      <c r="Q25" s="37"/>
      <c r="R25" s="35"/>
      <c r="S25" s="35"/>
      <c r="T25" s="36"/>
      <c r="U25" s="37"/>
      <c r="V25" s="35"/>
      <c r="W25" s="35"/>
      <c r="X25" s="36"/>
      <c r="Y25" s="37"/>
      <c r="Z25" s="35"/>
      <c r="AA25" s="35"/>
      <c r="AB25" s="36"/>
      <c r="AC25" s="37"/>
      <c r="AD25" s="35"/>
      <c r="AE25" s="35"/>
      <c r="AF25" s="36"/>
      <c r="AG25" s="37"/>
      <c r="AH25" s="35"/>
      <c r="AI25" s="35"/>
      <c r="AJ25" s="36"/>
      <c r="AK25" s="37"/>
      <c r="AL25" s="36"/>
      <c r="AM25" s="37"/>
      <c r="AN25" s="35"/>
      <c r="AO25" s="35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</row>
    <row r="26" spans="1:67" ht="18" customHeight="1" x14ac:dyDescent="0.25">
      <c r="A26" s="83"/>
      <c r="B26" s="36"/>
      <c r="C26" s="37"/>
      <c r="D26" s="36"/>
      <c r="E26" s="37"/>
      <c r="F26" s="35"/>
      <c r="G26" s="35"/>
      <c r="H26" s="36"/>
      <c r="I26" s="37"/>
      <c r="J26" s="35"/>
      <c r="K26" s="35"/>
      <c r="L26" s="36"/>
      <c r="M26" s="37"/>
      <c r="N26" s="35"/>
      <c r="O26" s="35"/>
      <c r="P26" s="36"/>
      <c r="Q26" s="37"/>
      <c r="R26" s="35"/>
      <c r="S26" s="35"/>
      <c r="T26" s="36"/>
      <c r="U26" s="37"/>
      <c r="V26" s="35"/>
      <c r="W26" s="35"/>
      <c r="X26" s="36"/>
      <c r="Y26" s="37"/>
      <c r="Z26" s="35"/>
      <c r="AA26" s="35"/>
      <c r="AB26" s="36"/>
      <c r="AC26" s="37"/>
      <c r="AD26" s="35"/>
      <c r="AE26" s="35"/>
      <c r="AF26" s="36"/>
      <c r="AG26" s="37"/>
      <c r="AH26" s="35"/>
      <c r="AI26" s="35"/>
      <c r="AJ26" s="36"/>
      <c r="AK26" s="37"/>
      <c r="AL26" s="36"/>
      <c r="AM26" s="37"/>
      <c r="AN26" s="35"/>
      <c r="AO26" s="35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</row>
    <row r="27" spans="1:67" ht="18" customHeight="1" x14ac:dyDescent="0.25">
      <c r="A27" s="83"/>
      <c r="B27" s="36"/>
      <c r="C27" s="37"/>
      <c r="D27" s="36"/>
      <c r="E27" s="37"/>
      <c r="F27" s="35"/>
      <c r="G27" s="35"/>
      <c r="H27" s="36"/>
      <c r="I27" s="37"/>
      <c r="J27" s="35"/>
      <c r="K27" s="35"/>
      <c r="L27" s="36"/>
      <c r="M27" s="37"/>
      <c r="N27" s="35"/>
      <c r="O27" s="35"/>
      <c r="P27" s="36"/>
      <c r="Q27" s="37"/>
      <c r="R27" s="35"/>
      <c r="S27" s="35"/>
      <c r="T27" s="36"/>
      <c r="U27" s="37"/>
      <c r="V27" s="35"/>
      <c r="W27" s="35"/>
      <c r="X27" s="36"/>
      <c r="Y27" s="37"/>
      <c r="Z27" s="35"/>
      <c r="AA27" s="35"/>
      <c r="AB27" s="36"/>
      <c r="AC27" s="37"/>
      <c r="AD27" s="35"/>
      <c r="AE27" s="35"/>
      <c r="AF27" s="36"/>
      <c r="AG27" s="37"/>
      <c r="AH27" s="35"/>
      <c r="AI27" s="35"/>
      <c r="AJ27" s="36"/>
      <c r="AK27" s="37"/>
      <c r="AL27" s="36"/>
      <c r="AM27" s="37"/>
      <c r="AN27" s="35"/>
      <c r="AO27" s="35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</row>
    <row r="28" spans="1:67" ht="18" customHeight="1" x14ac:dyDescent="0.25">
      <c r="A28" s="83"/>
      <c r="B28" s="36"/>
      <c r="C28" s="37"/>
      <c r="D28" s="36"/>
      <c r="E28" s="37"/>
      <c r="F28" s="35"/>
      <c r="G28" s="35"/>
      <c r="H28" s="36"/>
      <c r="I28" s="37"/>
      <c r="J28" s="35"/>
      <c r="K28" s="35"/>
      <c r="L28" s="36"/>
      <c r="M28" s="37"/>
      <c r="N28" s="35"/>
      <c r="O28" s="35"/>
      <c r="P28" s="36"/>
      <c r="Q28" s="37"/>
      <c r="R28" s="35"/>
      <c r="S28" s="35"/>
      <c r="T28" s="36"/>
      <c r="U28" s="37"/>
      <c r="V28" s="35"/>
      <c r="W28" s="35"/>
      <c r="X28" s="36"/>
      <c r="Y28" s="37"/>
      <c r="Z28" s="35"/>
      <c r="AA28" s="35"/>
      <c r="AB28" s="36"/>
      <c r="AC28" s="37"/>
      <c r="AD28" s="35"/>
      <c r="AE28" s="35"/>
      <c r="AF28" s="36"/>
      <c r="AG28" s="37"/>
      <c r="AH28" s="35"/>
      <c r="AI28" s="35"/>
      <c r="AJ28" s="36"/>
      <c r="AK28" s="37"/>
      <c r="AL28" s="36"/>
      <c r="AM28" s="37"/>
      <c r="AN28" s="35"/>
      <c r="AO28" s="35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</row>
    <row r="29" spans="1:67" ht="18" customHeight="1" x14ac:dyDescent="0.25">
      <c r="A29" s="83"/>
      <c r="B29" s="36"/>
      <c r="C29" s="37"/>
      <c r="D29" s="36"/>
      <c r="E29" s="37"/>
      <c r="F29" s="35"/>
      <c r="G29" s="35"/>
      <c r="H29" s="36"/>
      <c r="I29" s="37"/>
      <c r="J29" s="35"/>
      <c r="K29" s="35"/>
      <c r="L29" s="36"/>
      <c r="M29" s="37"/>
      <c r="N29" s="35"/>
      <c r="O29" s="35"/>
      <c r="P29" s="36"/>
      <c r="Q29" s="37"/>
      <c r="R29" s="35"/>
      <c r="S29" s="35"/>
      <c r="T29" s="36"/>
      <c r="U29" s="37"/>
      <c r="V29" s="35"/>
      <c r="W29" s="35"/>
      <c r="X29" s="36"/>
      <c r="Y29" s="37"/>
      <c r="Z29" s="35"/>
      <c r="AA29" s="35"/>
      <c r="AB29" s="36"/>
      <c r="AC29" s="37"/>
      <c r="AD29" s="35"/>
      <c r="AE29" s="35"/>
      <c r="AF29" s="36"/>
      <c r="AG29" s="37"/>
      <c r="AH29" s="35"/>
      <c r="AI29" s="35"/>
      <c r="AJ29" s="36"/>
      <c r="AK29" s="37"/>
      <c r="AL29" s="36"/>
      <c r="AM29" s="37"/>
      <c r="AN29" s="35"/>
      <c r="AO29" s="35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</row>
    <row r="30" spans="1:67" ht="18" customHeight="1" x14ac:dyDescent="0.25">
      <c r="A30" s="83"/>
      <c r="B30" s="36"/>
      <c r="C30" s="37"/>
      <c r="D30" s="36"/>
      <c r="E30" s="37"/>
      <c r="F30" s="35"/>
      <c r="G30" s="35"/>
      <c r="H30" s="36"/>
      <c r="I30" s="37"/>
      <c r="J30" s="35"/>
      <c r="K30" s="35"/>
      <c r="L30" s="36"/>
      <c r="M30" s="37"/>
      <c r="N30" s="35"/>
      <c r="O30" s="35"/>
      <c r="P30" s="36"/>
      <c r="Q30" s="37"/>
      <c r="R30" s="35"/>
      <c r="S30" s="35"/>
      <c r="T30" s="36"/>
      <c r="U30" s="37"/>
      <c r="V30" s="35"/>
      <c r="W30" s="35"/>
      <c r="X30" s="36"/>
      <c r="Y30" s="37"/>
      <c r="Z30" s="35"/>
      <c r="AA30" s="35"/>
      <c r="AB30" s="36"/>
      <c r="AC30" s="37"/>
      <c r="AD30" s="35"/>
      <c r="AE30" s="35"/>
      <c r="AF30" s="36"/>
      <c r="AG30" s="37"/>
      <c r="AH30" s="35"/>
      <c r="AI30" s="35"/>
      <c r="AJ30" s="36"/>
      <c r="AK30" s="37"/>
      <c r="AL30" s="36"/>
      <c r="AM30" s="37"/>
      <c r="AN30" s="35"/>
      <c r="AO30" s="35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</row>
    <row r="31" spans="1:67" ht="18" customHeight="1" x14ac:dyDescent="0.25">
      <c r="A31" s="83"/>
      <c r="B31" s="36"/>
      <c r="C31" s="37"/>
      <c r="D31" s="36"/>
      <c r="E31" s="37"/>
      <c r="F31" s="35"/>
      <c r="G31" s="35"/>
      <c r="H31" s="36"/>
      <c r="I31" s="37"/>
      <c r="J31" s="35"/>
      <c r="K31" s="35"/>
      <c r="L31" s="36"/>
      <c r="M31" s="37"/>
      <c r="N31" s="35"/>
      <c r="O31" s="35"/>
      <c r="P31" s="36"/>
      <c r="Q31" s="37"/>
      <c r="R31" s="35"/>
      <c r="S31" s="35"/>
      <c r="T31" s="36"/>
      <c r="U31" s="37"/>
      <c r="V31" s="35"/>
      <c r="W31" s="35"/>
      <c r="X31" s="36"/>
      <c r="Y31" s="37"/>
      <c r="Z31" s="35"/>
      <c r="AA31" s="35"/>
      <c r="AB31" s="36"/>
      <c r="AC31" s="37"/>
      <c r="AD31" s="35"/>
      <c r="AE31" s="35"/>
      <c r="AF31" s="36"/>
      <c r="AG31" s="37"/>
      <c r="AH31" s="35"/>
      <c r="AI31" s="35"/>
      <c r="AJ31" s="36"/>
      <c r="AK31" s="37"/>
      <c r="AL31" s="36"/>
      <c r="AM31" s="37"/>
      <c r="AN31" s="35"/>
      <c r="AO31" s="35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</row>
    <row r="32" spans="1:67" ht="18" customHeight="1" x14ac:dyDescent="0.25">
      <c r="A32" s="83"/>
      <c r="B32" s="36"/>
      <c r="C32" s="37"/>
      <c r="D32" s="36"/>
      <c r="E32" s="37"/>
      <c r="F32" s="35"/>
      <c r="G32" s="35"/>
      <c r="H32" s="36"/>
      <c r="I32" s="37"/>
      <c r="J32" s="35"/>
      <c r="K32" s="35"/>
      <c r="L32" s="36"/>
      <c r="M32" s="37"/>
      <c r="N32" s="35"/>
      <c r="O32" s="35"/>
      <c r="P32" s="36"/>
      <c r="Q32" s="37"/>
      <c r="R32" s="35"/>
      <c r="S32" s="35"/>
      <c r="T32" s="36"/>
      <c r="U32" s="37"/>
      <c r="V32" s="35"/>
      <c r="W32" s="35"/>
      <c r="X32" s="36"/>
      <c r="Y32" s="37"/>
      <c r="Z32" s="35"/>
      <c r="AA32" s="35"/>
      <c r="AB32" s="36"/>
      <c r="AC32" s="37"/>
      <c r="AD32" s="35"/>
      <c r="AE32" s="35"/>
      <c r="AF32" s="36"/>
      <c r="AG32" s="37"/>
      <c r="AH32" s="35"/>
      <c r="AI32" s="35"/>
      <c r="AJ32" s="36"/>
      <c r="AK32" s="37"/>
      <c r="AL32" s="36"/>
      <c r="AM32" s="37"/>
      <c r="AN32" s="35"/>
      <c r="AO32" s="35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</row>
    <row r="33" spans="1:67" ht="18" customHeight="1" x14ac:dyDescent="0.25">
      <c r="A33" s="83"/>
      <c r="B33" s="36"/>
      <c r="C33" s="37"/>
      <c r="D33" s="36"/>
      <c r="E33" s="37"/>
      <c r="F33" s="35"/>
      <c r="G33" s="35"/>
      <c r="H33" s="36"/>
      <c r="I33" s="37"/>
      <c r="J33" s="35"/>
      <c r="K33" s="35"/>
      <c r="L33" s="36"/>
      <c r="M33" s="37"/>
      <c r="N33" s="35"/>
      <c r="O33" s="35"/>
      <c r="P33" s="36"/>
      <c r="Q33" s="37"/>
      <c r="R33" s="35"/>
      <c r="S33" s="35"/>
      <c r="T33" s="36"/>
      <c r="U33" s="37"/>
      <c r="V33" s="35"/>
      <c r="W33" s="35"/>
      <c r="X33" s="36"/>
      <c r="Y33" s="37"/>
      <c r="Z33" s="35"/>
      <c r="AA33" s="35"/>
      <c r="AB33" s="36"/>
      <c r="AC33" s="37"/>
      <c r="AD33" s="35"/>
      <c r="AE33" s="35"/>
      <c r="AF33" s="36"/>
      <c r="AG33" s="37"/>
      <c r="AH33" s="35"/>
      <c r="AI33" s="35"/>
      <c r="AJ33" s="36"/>
      <c r="AK33" s="37"/>
      <c r="AL33" s="36"/>
      <c r="AM33" s="37"/>
      <c r="AN33" s="35"/>
      <c r="AO33" s="35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</row>
    <row r="34" spans="1:67" ht="18" customHeight="1" x14ac:dyDescent="0.25">
      <c r="A34" s="83"/>
      <c r="B34" s="36"/>
      <c r="C34" s="37"/>
      <c r="D34" s="36"/>
      <c r="E34" s="37"/>
      <c r="F34" s="35"/>
      <c r="G34" s="35"/>
      <c r="H34" s="36"/>
      <c r="I34" s="37"/>
      <c r="J34" s="35"/>
      <c r="K34" s="35"/>
      <c r="L34" s="36"/>
      <c r="M34" s="37"/>
      <c r="N34" s="35"/>
      <c r="O34" s="35"/>
      <c r="P34" s="36"/>
      <c r="Q34" s="37"/>
      <c r="R34" s="35"/>
      <c r="S34" s="35"/>
      <c r="T34" s="36"/>
      <c r="U34" s="37"/>
      <c r="V34" s="35"/>
      <c r="W34" s="35"/>
      <c r="X34" s="36"/>
      <c r="Y34" s="37"/>
      <c r="Z34" s="35"/>
      <c r="AA34" s="35"/>
      <c r="AB34" s="36"/>
      <c r="AC34" s="37"/>
      <c r="AD34" s="35"/>
      <c r="AE34" s="35"/>
      <c r="AF34" s="36"/>
      <c r="AG34" s="37"/>
      <c r="AH34" s="35"/>
      <c r="AI34" s="35"/>
      <c r="AJ34" s="36"/>
      <c r="AK34" s="37"/>
      <c r="AL34" s="36"/>
      <c r="AM34" s="37"/>
      <c r="AN34" s="35"/>
      <c r="AO34" s="35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</row>
    <row r="35" spans="1:67" ht="18" customHeight="1" x14ac:dyDescent="0.25">
      <c r="A35" s="83"/>
      <c r="B35" s="36"/>
      <c r="C35" s="37"/>
      <c r="D35" s="36"/>
      <c r="E35" s="37"/>
      <c r="F35" s="35"/>
      <c r="G35" s="35"/>
      <c r="H35" s="36"/>
      <c r="I35" s="37"/>
      <c r="J35" s="35"/>
      <c r="K35" s="35"/>
      <c r="L35" s="36"/>
      <c r="M35" s="37"/>
      <c r="N35" s="35"/>
      <c r="O35" s="35"/>
      <c r="P35" s="36"/>
      <c r="Q35" s="37"/>
      <c r="R35" s="35"/>
      <c r="S35" s="35"/>
      <c r="T35" s="36"/>
      <c r="U35" s="37"/>
      <c r="V35" s="35"/>
      <c r="W35" s="35"/>
      <c r="X35" s="36"/>
      <c r="Y35" s="37"/>
      <c r="Z35" s="35"/>
      <c r="AA35" s="35"/>
      <c r="AB35" s="36"/>
      <c r="AC35" s="37"/>
      <c r="AD35" s="35"/>
      <c r="AE35" s="35"/>
      <c r="AF35" s="36"/>
      <c r="AG35" s="37"/>
      <c r="AH35" s="35"/>
      <c r="AI35" s="35"/>
      <c r="AJ35" s="36"/>
      <c r="AK35" s="37"/>
      <c r="AL35" s="36"/>
      <c r="AM35" s="37"/>
      <c r="AN35" s="35"/>
      <c r="AO35" s="35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</row>
    <row r="36" spans="1:67" ht="18" customHeight="1" x14ac:dyDescent="0.25">
      <c r="A36" s="83"/>
      <c r="B36" s="36"/>
      <c r="C36" s="37"/>
      <c r="D36" s="36"/>
      <c r="E36" s="37"/>
      <c r="F36" s="35"/>
      <c r="G36" s="35"/>
      <c r="H36" s="36"/>
      <c r="I36" s="37"/>
      <c r="J36" s="35"/>
      <c r="K36" s="35"/>
      <c r="L36" s="36"/>
      <c r="M36" s="37"/>
      <c r="N36" s="35"/>
      <c r="O36" s="35"/>
      <c r="P36" s="36"/>
      <c r="Q36" s="37"/>
      <c r="R36" s="35"/>
      <c r="S36" s="35"/>
      <c r="T36" s="36"/>
      <c r="U36" s="37"/>
      <c r="V36" s="35"/>
      <c r="W36" s="35"/>
      <c r="X36" s="36"/>
      <c r="Y36" s="37"/>
      <c r="Z36" s="35"/>
      <c r="AA36" s="35"/>
      <c r="AB36" s="36"/>
      <c r="AC36" s="37"/>
      <c r="AD36" s="35"/>
      <c r="AE36" s="35"/>
      <c r="AF36" s="36"/>
      <c r="AG36" s="37"/>
      <c r="AH36" s="35"/>
      <c r="AI36" s="35"/>
      <c r="AJ36" s="36"/>
      <c r="AK36" s="37"/>
      <c r="AL36" s="36"/>
      <c r="AM36" s="37"/>
      <c r="AN36" s="35"/>
      <c r="AO36" s="35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</row>
    <row r="37" spans="1:67" ht="18" customHeight="1" x14ac:dyDescent="0.25">
      <c r="A37" s="83"/>
      <c r="B37" s="36"/>
      <c r="C37" s="37"/>
      <c r="D37" s="36"/>
      <c r="E37" s="37"/>
      <c r="F37" s="35"/>
      <c r="G37" s="35"/>
      <c r="H37" s="36"/>
      <c r="I37" s="37"/>
      <c r="J37" s="35"/>
      <c r="K37" s="35"/>
      <c r="L37" s="36"/>
      <c r="M37" s="37"/>
      <c r="N37" s="35"/>
      <c r="O37" s="35"/>
      <c r="P37" s="36"/>
      <c r="Q37" s="37"/>
      <c r="R37" s="35"/>
      <c r="S37" s="35"/>
      <c r="T37" s="36"/>
      <c r="U37" s="37"/>
      <c r="V37" s="35"/>
      <c r="W37" s="35"/>
      <c r="X37" s="36"/>
      <c r="Y37" s="37"/>
      <c r="Z37" s="35"/>
      <c r="AA37" s="35"/>
      <c r="AB37" s="36"/>
      <c r="AC37" s="37"/>
      <c r="AD37" s="35"/>
      <c r="AE37" s="35"/>
      <c r="AF37" s="36"/>
      <c r="AG37" s="37"/>
      <c r="AH37" s="35"/>
      <c r="AI37" s="35"/>
      <c r="AJ37" s="36"/>
      <c r="AK37" s="37"/>
      <c r="AL37" s="36"/>
      <c r="AM37" s="37"/>
      <c r="AN37" s="35"/>
      <c r="AO37" s="35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</row>
    <row r="38" spans="1:67" ht="18" customHeight="1" x14ac:dyDescent="0.25">
      <c r="A38" s="82" t="s">
        <v>174</v>
      </c>
      <c r="B38" s="36"/>
      <c r="C38" s="37"/>
      <c r="D38" s="36"/>
      <c r="E38" s="37"/>
      <c r="F38" s="35"/>
      <c r="G38" s="35"/>
      <c r="H38" s="36"/>
      <c r="I38" s="37"/>
      <c r="J38" s="35"/>
      <c r="K38" s="35"/>
      <c r="L38" s="36"/>
      <c r="M38" s="37"/>
      <c r="N38" s="35"/>
      <c r="O38" s="35"/>
      <c r="P38" s="36"/>
      <c r="Q38" s="37"/>
      <c r="R38" s="35"/>
      <c r="S38" s="35"/>
      <c r="T38" s="36"/>
      <c r="U38" s="37"/>
      <c r="V38" s="35"/>
      <c r="W38" s="35"/>
      <c r="X38" s="36"/>
      <c r="Y38" s="37"/>
      <c r="Z38" s="35"/>
      <c r="AA38" s="35"/>
      <c r="AB38" s="36"/>
      <c r="AC38" s="37"/>
      <c r="AD38" s="35"/>
      <c r="AE38" s="35"/>
      <c r="AF38" s="36"/>
      <c r="AG38" s="37"/>
      <c r="AH38" s="35"/>
      <c r="AI38" s="35"/>
      <c r="AJ38" s="36"/>
      <c r="AK38" s="37"/>
      <c r="AL38" s="36"/>
      <c r="AM38" s="37"/>
      <c r="AN38" s="35"/>
      <c r="AO38" s="35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</row>
    <row r="39" spans="1:67" ht="18" customHeight="1" x14ac:dyDescent="0.25">
      <c r="A39" s="83"/>
      <c r="B39" s="36"/>
      <c r="C39" s="37"/>
      <c r="D39" s="36"/>
      <c r="E39" s="37"/>
      <c r="F39" s="35"/>
      <c r="G39" s="35"/>
      <c r="H39" s="36"/>
      <c r="I39" s="37"/>
      <c r="J39" s="35"/>
      <c r="K39" s="35"/>
      <c r="L39" s="36"/>
      <c r="M39" s="37"/>
      <c r="N39" s="35"/>
      <c r="O39" s="35"/>
      <c r="P39" s="36"/>
      <c r="Q39" s="37"/>
      <c r="R39" s="35"/>
      <c r="S39" s="35"/>
      <c r="T39" s="36"/>
      <c r="U39" s="37"/>
      <c r="V39" s="35"/>
      <c r="W39" s="35"/>
      <c r="X39" s="36"/>
      <c r="Y39" s="37"/>
      <c r="Z39" s="35"/>
      <c r="AA39" s="35"/>
      <c r="AB39" s="36"/>
      <c r="AC39" s="37"/>
      <c r="AD39" s="35"/>
      <c r="AE39" s="35"/>
      <c r="AF39" s="36"/>
      <c r="AG39" s="37"/>
      <c r="AH39" s="35"/>
      <c r="AI39" s="35"/>
      <c r="AJ39" s="36"/>
      <c r="AK39" s="37"/>
      <c r="AL39" s="36"/>
      <c r="AM39" s="37"/>
      <c r="AN39" s="35"/>
      <c r="AO39" s="35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</row>
    <row r="40" spans="1:67" ht="18" customHeight="1" x14ac:dyDescent="0.25">
      <c r="A40" s="83"/>
      <c r="B40" s="36"/>
      <c r="C40" s="37"/>
      <c r="D40" s="36"/>
      <c r="E40" s="37"/>
      <c r="F40" s="35"/>
      <c r="G40" s="35"/>
      <c r="H40" s="36"/>
      <c r="I40" s="37"/>
      <c r="J40" s="35"/>
      <c r="K40" s="35"/>
      <c r="L40" s="36"/>
      <c r="M40" s="37"/>
      <c r="N40" s="35"/>
      <c r="O40" s="35"/>
      <c r="P40" s="36"/>
      <c r="Q40" s="37"/>
      <c r="R40" s="35"/>
      <c r="S40" s="35"/>
      <c r="T40" s="36"/>
      <c r="U40" s="37"/>
      <c r="V40" s="35"/>
      <c r="W40" s="35"/>
      <c r="X40" s="36"/>
      <c r="Y40" s="37"/>
      <c r="Z40" s="35"/>
      <c r="AA40" s="35"/>
      <c r="AB40" s="36"/>
      <c r="AC40" s="37"/>
      <c r="AD40" s="35"/>
      <c r="AE40" s="35"/>
      <c r="AF40" s="36"/>
      <c r="AG40" s="37"/>
      <c r="AH40" s="35"/>
      <c r="AI40" s="35"/>
      <c r="AJ40" s="36"/>
      <c r="AK40" s="37"/>
      <c r="AL40" s="36"/>
      <c r="AM40" s="37"/>
      <c r="AN40" s="35"/>
      <c r="AO40" s="35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</row>
    <row r="41" spans="1:67" ht="18" customHeight="1" x14ac:dyDescent="0.25">
      <c r="A41" s="83"/>
      <c r="B41" s="36"/>
      <c r="C41" s="37"/>
      <c r="D41" s="36"/>
      <c r="E41" s="37"/>
      <c r="F41" s="35"/>
      <c r="G41" s="35"/>
      <c r="H41" s="36"/>
      <c r="I41" s="37"/>
      <c r="J41" s="35"/>
      <c r="K41" s="35"/>
      <c r="L41" s="36"/>
      <c r="M41" s="37"/>
      <c r="N41" s="35"/>
      <c r="O41" s="35"/>
      <c r="P41" s="36"/>
      <c r="Q41" s="37"/>
      <c r="R41" s="35"/>
      <c r="S41" s="35"/>
      <c r="T41" s="36"/>
      <c r="U41" s="37"/>
      <c r="V41" s="35"/>
      <c r="W41" s="35"/>
      <c r="X41" s="36"/>
      <c r="Y41" s="37"/>
      <c r="Z41" s="35"/>
      <c r="AA41" s="35"/>
      <c r="AB41" s="36"/>
      <c r="AC41" s="37"/>
      <c r="AD41" s="35"/>
      <c r="AE41" s="35"/>
      <c r="AF41" s="36"/>
      <c r="AG41" s="37"/>
      <c r="AH41" s="35"/>
      <c r="AI41" s="35"/>
      <c r="AJ41" s="36"/>
      <c r="AK41" s="37"/>
      <c r="AL41" s="36"/>
      <c r="AM41" s="37"/>
      <c r="AN41" s="35"/>
      <c r="AO41" s="35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</row>
    <row r="42" spans="1:67" ht="18" customHeight="1" x14ac:dyDescent="0.25">
      <c r="A42" s="83"/>
      <c r="B42" s="36"/>
      <c r="C42" s="37"/>
      <c r="D42" s="36"/>
      <c r="E42" s="37"/>
      <c r="F42" s="35"/>
      <c r="G42" s="35"/>
      <c r="H42" s="36"/>
      <c r="I42" s="37"/>
      <c r="J42" s="35"/>
      <c r="K42" s="35"/>
      <c r="L42" s="36"/>
      <c r="M42" s="37"/>
      <c r="N42" s="35"/>
      <c r="O42" s="35"/>
      <c r="P42" s="36"/>
      <c r="Q42" s="37"/>
      <c r="R42" s="35"/>
      <c r="S42" s="35"/>
      <c r="T42" s="36"/>
      <c r="U42" s="37"/>
      <c r="V42" s="35"/>
      <c r="W42" s="35"/>
      <c r="X42" s="36"/>
      <c r="Y42" s="37"/>
      <c r="Z42" s="35"/>
      <c r="AA42" s="35"/>
      <c r="AB42" s="36"/>
      <c r="AC42" s="37"/>
      <c r="AD42" s="35"/>
      <c r="AE42" s="35"/>
      <c r="AF42" s="36"/>
      <c r="AG42" s="37"/>
      <c r="AH42" s="35"/>
      <c r="AI42" s="35"/>
      <c r="AJ42" s="36"/>
      <c r="AK42" s="37"/>
      <c r="AL42" s="36"/>
      <c r="AM42" s="37"/>
      <c r="AN42" s="35"/>
      <c r="AO42" s="35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</row>
    <row r="43" spans="1:67" ht="18" customHeight="1" x14ac:dyDescent="0.25">
      <c r="A43" s="83"/>
      <c r="B43" s="36"/>
      <c r="C43" s="37"/>
      <c r="D43" s="36"/>
      <c r="E43" s="37"/>
      <c r="F43" s="35"/>
      <c r="G43" s="35"/>
      <c r="H43" s="36"/>
      <c r="I43" s="37"/>
      <c r="J43" s="35"/>
      <c r="K43" s="35"/>
      <c r="L43" s="36"/>
      <c r="M43" s="37"/>
      <c r="N43" s="35"/>
      <c r="O43" s="35"/>
      <c r="P43" s="36"/>
      <c r="Q43" s="37"/>
      <c r="R43" s="35"/>
      <c r="S43" s="35"/>
      <c r="T43" s="36"/>
      <c r="U43" s="37"/>
      <c r="V43" s="35"/>
      <c r="W43" s="35"/>
      <c r="X43" s="36"/>
      <c r="Y43" s="37"/>
      <c r="Z43" s="35"/>
      <c r="AA43" s="35"/>
      <c r="AB43" s="36"/>
      <c r="AC43" s="37"/>
      <c r="AD43" s="35"/>
      <c r="AE43" s="35"/>
      <c r="AF43" s="36"/>
      <c r="AG43" s="37"/>
      <c r="AH43" s="35"/>
      <c r="AI43" s="35"/>
      <c r="AJ43" s="36"/>
      <c r="AK43" s="37"/>
      <c r="AL43" s="36"/>
      <c r="AM43" s="37"/>
      <c r="AN43" s="35"/>
      <c r="AO43" s="35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</row>
    <row r="44" spans="1:67" ht="18" customHeight="1" x14ac:dyDescent="0.25">
      <c r="A44" s="83"/>
      <c r="B44" s="36"/>
      <c r="C44" s="37"/>
      <c r="D44" s="36"/>
      <c r="E44" s="37"/>
      <c r="F44" s="35"/>
      <c r="G44" s="35"/>
      <c r="H44" s="36"/>
      <c r="I44" s="37"/>
      <c r="J44" s="35"/>
      <c r="K44" s="35"/>
      <c r="L44" s="36"/>
      <c r="M44" s="37"/>
      <c r="N44" s="35"/>
      <c r="O44" s="35"/>
      <c r="P44" s="36"/>
      <c r="Q44" s="37"/>
      <c r="R44" s="35"/>
      <c r="S44" s="35"/>
      <c r="T44" s="36"/>
      <c r="U44" s="37"/>
      <c r="V44" s="35"/>
      <c r="W44" s="35"/>
      <c r="X44" s="36"/>
      <c r="Y44" s="37"/>
      <c r="Z44" s="35"/>
      <c r="AA44" s="35"/>
      <c r="AB44" s="36"/>
      <c r="AC44" s="37"/>
      <c r="AD44" s="35"/>
      <c r="AE44" s="35"/>
      <c r="AF44" s="36"/>
      <c r="AG44" s="37"/>
      <c r="AH44" s="35"/>
      <c r="AI44" s="35"/>
      <c r="AJ44" s="36"/>
      <c r="AK44" s="37"/>
      <c r="AL44" s="36"/>
      <c r="AM44" s="37"/>
      <c r="AN44" s="35"/>
      <c r="AO44" s="35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</row>
    <row r="45" spans="1:67" ht="18" customHeight="1" x14ac:dyDescent="0.25">
      <c r="A45" s="83"/>
      <c r="B45" s="36"/>
      <c r="C45" s="37"/>
      <c r="D45" s="36"/>
      <c r="E45" s="37"/>
      <c r="F45" s="35"/>
      <c r="G45" s="35"/>
      <c r="H45" s="36"/>
      <c r="I45" s="37"/>
      <c r="J45" s="35"/>
      <c r="K45" s="35"/>
      <c r="L45" s="36"/>
      <c r="M45" s="37"/>
      <c r="N45" s="35"/>
      <c r="O45" s="35"/>
      <c r="P45" s="36"/>
      <c r="Q45" s="37"/>
      <c r="R45" s="35"/>
      <c r="S45" s="35"/>
      <c r="T45" s="36"/>
      <c r="U45" s="37"/>
      <c r="V45" s="35"/>
      <c r="W45" s="35"/>
      <c r="X45" s="36"/>
      <c r="Y45" s="37"/>
      <c r="Z45" s="35"/>
      <c r="AA45" s="35"/>
      <c r="AB45" s="36"/>
      <c r="AC45" s="37"/>
      <c r="AD45" s="35"/>
      <c r="AE45" s="35"/>
      <c r="AF45" s="36"/>
      <c r="AG45" s="37"/>
      <c r="AH45" s="35"/>
      <c r="AI45" s="35"/>
      <c r="AJ45" s="36"/>
      <c r="AK45" s="37"/>
      <c r="AL45" s="36"/>
      <c r="AM45" s="37"/>
      <c r="AN45" s="35"/>
      <c r="AO45" s="35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</row>
    <row r="46" spans="1:67" ht="18" customHeight="1" x14ac:dyDescent="0.25">
      <c r="A46" s="83"/>
      <c r="B46" s="36"/>
      <c r="C46" s="37"/>
      <c r="D46" s="36"/>
      <c r="E46" s="37"/>
      <c r="F46" s="35"/>
      <c r="G46" s="35"/>
      <c r="H46" s="36"/>
      <c r="I46" s="37"/>
      <c r="J46" s="35"/>
      <c r="K46" s="35"/>
      <c r="L46" s="36"/>
      <c r="M46" s="37"/>
      <c r="N46" s="35"/>
      <c r="O46" s="35"/>
      <c r="P46" s="36"/>
      <c r="Q46" s="37"/>
      <c r="R46" s="35"/>
      <c r="S46" s="35"/>
      <c r="T46" s="36"/>
      <c r="U46" s="37"/>
      <c r="V46" s="35"/>
      <c r="W46" s="35"/>
      <c r="X46" s="36"/>
      <c r="Y46" s="37"/>
      <c r="Z46" s="35"/>
      <c r="AA46" s="35"/>
      <c r="AB46" s="36"/>
      <c r="AC46" s="37"/>
      <c r="AD46" s="35"/>
      <c r="AE46" s="35"/>
      <c r="AF46" s="36"/>
      <c r="AG46" s="37"/>
      <c r="AH46" s="35"/>
      <c r="AI46" s="35"/>
      <c r="AJ46" s="36"/>
      <c r="AK46" s="37"/>
      <c r="AL46" s="36"/>
      <c r="AM46" s="37"/>
      <c r="AN46" s="35"/>
      <c r="AO46" s="35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</row>
    <row r="47" spans="1:67" ht="18" customHeight="1" x14ac:dyDescent="0.25">
      <c r="A47" s="83"/>
      <c r="B47" s="36"/>
      <c r="C47" s="37"/>
      <c r="D47" s="36"/>
      <c r="E47" s="37"/>
      <c r="F47" s="35"/>
      <c r="G47" s="35"/>
      <c r="H47" s="36"/>
      <c r="I47" s="37"/>
      <c r="J47" s="35"/>
      <c r="K47" s="35"/>
      <c r="L47" s="36"/>
      <c r="M47" s="37"/>
      <c r="N47" s="35"/>
      <c r="O47" s="35"/>
      <c r="P47" s="36"/>
      <c r="Q47" s="37"/>
      <c r="R47" s="35"/>
      <c r="S47" s="35"/>
      <c r="T47" s="36"/>
      <c r="U47" s="37"/>
      <c r="V47" s="35"/>
      <c r="W47" s="35"/>
      <c r="X47" s="36"/>
      <c r="Y47" s="37"/>
      <c r="Z47" s="35"/>
      <c r="AA47" s="35"/>
      <c r="AB47" s="36"/>
      <c r="AC47" s="37"/>
      <c r="AD47" s="35"/>
      <c r="AE47" s="35"/>
      <c r="AF47" s="36"/>
      <c r="AG47" s="37"/>
      <c r="AH47" s="35"/>
      <c r="AI47" s="35"/>
      <c r="AJ47" s="36"/>
      <c r="AK47" s="37"/>
      <c r="AL47" s="36"/>
      <c r="AM47" s="37"/>
      <c r="AN47" s="35"/>
      <c r="AO47" s="35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</row>
    <row r="48" spans="1:67" ht="18" customHeight="1" x14ac:dyDescent="0.25">
      <c r="A48" s="83"/>
      <c r="B48" s="36"/>
      <c r="C48" s="37"/>
      <c r="D48" s="36"/>
      <c r="E48" s="37"/>
      <c r="F48" s="35"/>
      <c r="G48" s="35"/>
      <c r="H48" s="36"/>
      <c r="I48" s="37"/>
      <c r="J48" s="35"/>
      <c r="K48" s="35"/>
      <c r="L48" s="36"/>
      <c r="M48" s="37"/>
      <c r="N48" s="35"/>
      <c r="O48" s="35"/>
      <c r="P48" s="36"/>
      <c r="Q48" s="37"/>
      <c r="R48" s="35"/>
      <c r="S48" s="35"/>
      <c r="T48" s="36"/>
      <c r="U48" s="37"/>
      <c r="V48" s="35"/>
      <c r="W48" s="35"/>
      <c r="X48" s="36"/>
      <c r="Y48" s="37"/>
      <c r="Z48" s="35"/>
      <c r="AA48" s="35"/>
      <c r="AB48" s="36"/>
      <c r="AC48" s="37"/>
      <c r="AD48" s="35"/>
      <c r="AE48" s="35"/>
      <c r="AF48" s="36"/>
      <c r="AG48" s="37"/>
      <c r="AH48" s="35"/>
      <c r="AI48" s="35"/>
      <c r="AJ48" s="36"/>
      <c r="AK48" s="37"/>
      <c r="AL48" s="36"/>
      <c r="AM48" s="37"/>
      <c r="AN48" s="35"/>
      <c r="AO48" s="35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</row>
    <row r="49" spans="1:67" ht="18" customHeight="1" x14ac:dyDescent="0.25">
      <c r="A49" s="83"/>
      <c r="B49" s="36"/>
      <c r="C49" s="37"/>
      <c r="D49" s="36"/>
      <c r="E49" s="37"/>
      <c r="F49" s="35"/>
      <c r="G49" s="35"/>
      <c r="H49" s="36"/>
      <c r="I49" s="37"/>
      <c r="J49" s="35"/>
      <c r="K49" s="35"/>
      <c r="L49" s="36"/>
      <c r="M49" s="37"/>
      <c r="N49" s="35"/>
      <c r="O49" s="35"/>
      <c r="P49" s="36"/>
      <c r="Q49" s="37"/>
      <c r="R49" s="35"/>
      <c r="S49" s="35"/>
      <c r="T49" s="36"/>
      <c r="U49" s="37"/>
      <c r="V49" s="35"/>
      <c r="W49" s="35"/>
      <c r="X49" s="36"/>
      <c r="Y49" s="37"/>
      <c r="Z49" s="35"/>
      <c r="AA49" s="35"/>
      <c r="AB49" s="36"/>
      <c r="AC49" s="37"/>
      <c r="AD49" s="35"/>
      <c r="AE49" s="35"/>
      <c r="AF49" s="36"/>
      <c r="AG49" s="37"/>
      <c r="AH49" s="35"/>
      <c r="AI49" s="35"/>
      <c r="AJ49" s="36"/>
      <c r="AK49" s="37"/>
      <c r="AL49" s="36"/>
      <c r="AM49" s="37"/>
      <c r="AN49" s="35"/>
      <c r="AO49" s="35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</row>
    <row r="50" spans="1:67" ht="18" customHeight="1" x14ac:dyDescent="0.25">
      <c r="A50" s="83"/>
      <c r="B50" s="36"/>
      <c r="C50" s="37"/>
      <c r="D50" s="36"/>
      <c r="E50" s="37"/>
      <c r="F50" s="35"/>
      <c r="G50" s="35"/>
      <c r="H50" s="36"/>
      <c r="I50" s="37"/>
      <c r="J50" s="35"/>
      <c r="K50" s="35"/>
      <c r="L50" s="36"/>
      <c r="M50" s="37"/>
      <c r="N50" s="35"/>
      <c r="O50" s="35"/>
      <c r="P50" s="36"/>
      <c r="Q50" s="37"/>
      <c r="R50" s="35"/>
      <c r="S50" s="35"/>
      <c r="T50" s="36"/>
      <c r="U50" s="37"/>
      <c r="V50" s="35"/>
      <c r="W50" s="35"/>
      <c r="X50" s="36"/>
      <c r="Y50" s="37"/>
      <c r="Z50" s="35"/>
      <c r="AA50" s="35"/>
      <c r="AB50" s="36"/>
      <c r="AC50" s="37"/>
      <c r="AD50" s="35"/>
      <c r="AE50" s="35"/>
      <c r="AF50" s="36"/>
      <c r="AG50" s="37"/>
      <c r="AH50" s="35"/>
      <c r="AI50" s="35"/>
      <c r="AJ50" s="36"/>
      <c r="AK50" s="37"/>
      <c r="AL50" s="36"/>
      <c r="AM50" s="37"/>
      <c r="AN50" s="35"/>
      <c r="AO50" s="35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</row>
    <row r="51" spans="1:67" ht="18" customHeight="1" x14ac:dyDescent="0.25">
      <c r="A51" s="83"/>
      <c r="B51" s="36"/>
      <c r="C51" s="37"/>
      <c r="D51" s="36"/>
      <c r="E51" s="37"/>
      <c r="F51" s="35"/>
      <c r="G51" s="35"/>
      <c r="H51" s="36"/>
      <c r="I51" s="37"/>
      <c r="J51" s="35"/>
      <c r="K51" s="35"/>
      <c r="L51" s="36"/>
      <c r="M51" s="37"/>
      <c r="N51" s="35"/>
      <c r="O51" s="35"/>
      <c r="P51" s="36"/>
      <c r="Q51" s="37"/>
      <c r="R51" s="35"/>
      <c r="S51" s="35"/>
      <c r="T51" s="36"/>
      <c r="U51" s="37"/>
      <c r="V51" s="35"/>
      <c r="W51" s="35"/>
      <c r="X51" s="36"/>
      <c r="Y51" s="37"/>
      <c r="Z51" s="35"/>
      <c r="AA51" s="35"/>
      <c r="AB51" s="36"/>
      <c r="AC51" s="37"/>
      <c r="AD51" s="35"/>
      <c r="AE51" s="35"/>
      <c r="AF51" s="36"/>
      <c r="AG51" s="37"/>
      <c r="AH51" s="35"/>
      <c r="AI51" s="35"/>
      <c r="AJ51" s="36"/>
      <c r="AK51" s="37"/>
      <c r="AL51" s="36"/>
      <c r="AM51" s="37"/>
      <c r="AN51" s="35"/>
      <c r="AO51" s="35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</row>
    <row r="52" spans="1:67" ht="18" customHeight="1" x14ac:dyDescent="0.25">
      <c r="A52" s="83"/>
      <c r="B52" s="36"/>
      <c r="C52" s="37"/>
      <c r="D52" s="36"/>
      <c r="E52" s="37"/>
      <c r="F52" s="35"/>
      <c r="G52" s="35"/>
      <c r="H52" s="36"/>
      <c r="I52" s="37"/>
      <c r="J52" s="35"/>
      <c r="K52" s="35"/>
      <c r="L52" s="36"/>
      <c r="M52" s="37"/>
      <c r="N52" s="35"/>
      <c r="O52" s="35"/>
      <c r="P52" s="36"/>
      <c r="Q52" s="37"/>
      <c r="R52" s="35"/>
      <c r="S52" s="35"/>
      <c r="T52" s="36"/>
      <c r="U52" s="37"/>
      <c r="V52" s="35"/>
      <c r="W52" s="35"/>
      <c r="X52" s="36"/>
      <c r="Y52" s="37"/>
      <c r="Z52" s="35"/>
      <c r="AA52" s="35"/>
      <c r="AB52" s="36"/>
      <c r="AC52" s="37"/>
      <c r="AD52" s="35"/>
      <c r="AE52" s="35"/>
      <c r="AF52" s="36"/>
      <c r="AG52" s="37"/>
      <c r="AH52" s="35"/>
      <c r="AI52" s="35"/>
      <c r="AJ52" s="36"/>
      <c r="AK52" s="37"/>
      <c r="AL52" s="36"/>
      <c r="AM52" s="37"/>
      <c r="AN52" s="35"/>
      <c r="AO52" s="35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</row>
    <row r="53" spans="1:67" ht="18" customHeight="1" x14ac:dyDescent="0.25">
      <c r="A53" s="83"/>
      <c r="B53" s="36"/>
      <c r="C53" s="37"/>
      <c r="D53" s="36"/>
      <c r="E53" s="37"/>
      <c r="F53" s="35"/>
      <c r="G53" s="35"/>
      <c r="H53" s="36"/>
      <c r="I53" s="37"/>
      <c r="J53" s="35"/>
      <c r="K53" s="35"/>
      <c r="L53" s="36"/>
      <c r="M53" s="37"/>
      <c r="N53" s="35"/>
      <c r="O53" s="35"/>
      <c r="P53" s="36"/>
      <c r="Q53" s="37"/>
      <c r="R53" s="35"/>
      <c r="S53" s="35"/>
      <c r="T53" s="36"/>
      <c r="U53" s="37"/>
      <c r="V53" s="35"/>
      <c r="W53" s="35"/>
      <c r="X53" s="36"/>
      <c r="Y53" s="37"/>
      <c r="Z53" s="35"/>
      <c r="AA53" s="35"/>
      <c r="AB53" s="36"/>
      <c r="AC53" s="37"/>
      <c r="AD53" s="35"/>
      <c r="AE53" s="35"/>
      <c r="AF53" s="36"/>
      <c r="AG53" s="37"/>
      <c r="AH53" s="35"/>
      <c r="AI53" s="35"/>
      <c r="AJ53" s="36"/>
      <c r="AK53" s="37"/>
      <c r="AL53" s="36"/>
      <c r="AM53" s="37"/>
      <c r="AN53" s="35"/>
      <c r="AO53" s="35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</row>
    <row r="54" spans="1:67" ht="18" customHeight="1" x14ac:dyDescent="0.25">
      <c r="A54" s="83"/>
      <c r="B54" s="36"/>
      <c r="C54" s="37"/>
      <c r="D54" s="36"/>
      <c r="E54" s="37"/>
      <c r="F54" s="35"/>
      <c r="G54" s="35"/>
      <c r="H54" s="36"/>
      <c r="I54" s="37"/>
      <c r="J54" s="35"/>
      <c r="K54" s="35"/>
      <c r="L54" s="36"/>
      <c r="M54" s="37"/>
      <c r="N54" s="35"/>
      <c r="O54" s="35"/>
      <c r="P54" s="36"/>
      <c r="Q54" s="37"/>
      <c r="R54" s="35"/>
      <c r="S54" s="35"/>
      <c r="T54" s="36"/>
      <c r="U54" s="37"/>
      <c r="V54" s="35"/>
      <c r="W54" s="35"/>
      <c r="X54" s="36"/>
      <c r="Y54" s="37"/>
      <c r="Z54" s="35"/>
      <c r="AA54" s="35"/>
      <c r="AB54" s="36"/>
      <c r="AC54" s="37"/>
      <c r="AD54" s="35"/>
      <c r="AE54" s="35"/>
      <c r="AF54" s="36"/>
      <c r="AG54" s="37"/>
      <c r="AH54" s="35"/>
      <c r="AI54" s="35"/>
      <c r="AJ54" s="36"/>
      <c r="AK54" s="37"/>
      <c r="AL54" s="36"/>
      <c r="AM54" s="37"/>
      <c r="AN54" s="35"/>
      <c r="AO54" s="35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</row>
    <row r="55" spans="1:67" ht="18" customHeight="1" x14ac:dyDescent="0.25">
      <c r="A55" s="83"/>
      <c r="B55" s="36"/>
      <c r="C55" s="37"/>
      <c r="D55" s="36"/>
      <c r="E55" s="37"/>
      <c r="F55" s="35"/>
      <c r="G55" s="35"/>
      <c r="H55" s="36"/>
      <c r="I55" s="37"/>
      <c r="J55" s="35"/>
      <c r="K55" s="35"/>
      <c r="L55" s="36"/>
      <c r="M55" s="37"/>
      <c r="N55" s="35"/>
      <c r="O55" s="35"/>
      <c r="P55" s="36"/>
      <c r="Q55" s="37"/>
      <c r="R55" s="35"/>
      <c r="S55" s="35"/>
      <c r="T55" s="36"/>
      <c r="U55" s="37"/>
      <c r="V55" s="35"/>
      <c r="W55" s="35"/>
      <c r="X55" s="36"/>
      <c r="Y55" s="37"/>
      <c r="Z55" s="35"/>
      <c r="AA55" s="35"/>
      <c r="AB55" s="36"/>
      <c r="AC55" s="37"/>
      <c r="AD55" s="35"/>
      <c r="AE55" s="35"/>
      <c r="AF55" s="36"/>
      <c r="AG55" s="37"/>
      <c r="AH55" s="35"/>
      <c r="AI55" s="35"/>
      <c r="AJ55" s="36"/>
      <c r="AK55" s="37"/>
      <c r="AL55" s="36"/>
      <c r="AM55" s="37"/>
      <c r="AN55" s="35"/>
      <c r="AO55" s="35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</row>
    <row r="56" spans="1:67" ht="18" customHeight="1" x14ac:dyDescent="0.25">
      <c r="A56" s="83"/>
      <c r="B56" s="36"/>
      <c r="C56" s="37"/>
      <c r="D56" s="36"/>
      <c r="E56" s="37"/>
      <c r="F56" s="35"/>
      <c r="G56" s="35"/>
      <c r="H56" s="36"/>
      <c r="I56" s="37"/>
      <c r="J56" s="35"/>
      <c r="K56" s="35"/>
      <c r="L56" s="36"/>
      <c r="M56" s="37"/>
      <c r="N56" s="35"/>
      <c r="O56" s="35"/>
      <c r="P56" s="36"/>
      <c r="Q56" s="37"/>
      <c r="R56" s="35"/>
      <c r="S56" s="35"/>
      <c r="T56" s="36"/>
      <c r="U56" s="37"/>
      <c r="V56" s="35"/>
      <c r="W56" s="35"/>
      <c r="X56" s="36"/>
      <c r="Y56" s="37"/>
      <c r="Z56" s="35"/>
      <c r="AA56" s="35"/>
      <c r="AB56" s="36"/>
      <c r="AC56" s="37"/>
      <c r="AD56" s="35"/>
      <c r="AE56" s="35"/>
      <c r="AF56" s="36"/>
      <c r="AG56" s="37"/>
      <c r="AH56" s="35"/>
      <c r="AI56" s="35"/>
      <c r="AJ56" s="36"/>
      <c r="AK56" s="37"/>
      <c r="AL56" s="36"/>
      <c r="AM56" s="37"/>
      <c r="AN56" s="35"/>
      <c r="AO56" s="35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</row>
    <row r="57" spans="1:67" ht="18" customHeight="1" x14ac:dyDescent="0.25">
      <c r="A57" s="83"/>
      <c r="B57" s="36"/>
      <c r="C57" s="37"/>
      <c r="D57" s="36"/>
      <c r="E57" s="37"/>
      <c r="F57" s="35"/>
      <c r="G57" s="35"/>
      <c r="H57" s="36"/>
      <c r="I57" s="37"/>
      <c r="J57" s="35"/>
      <c r="K57" s="35"/>
      <c r="L57" s="36"/>
      <c r="M57" s="37"/>
      <c r="N57" s="35"/>
      <c r="O57" s="35"/>
      <c r="P57" s="36"/>
      <c r="Q57" s="37"/>
      <c r="R57" s="35"/>
      <c r="S57" s="35"/>
      <c r="T57" s="36"/>
      <c r="U57" s="37"/>
      <c r="V57" s="35"/>
      <c r="W57" s="35"/>
      <c r="X57" s="36"/>
      <c r="Y57" s="37"/>
      <c r="Z57" s="35"/>
      <c r="AA57" s="35"/>
      <c r="AB57" s="36"/>
      <c r="AC57" s="37"/>
      <c r="AD57" s="35"/>
      <c r="AE57" s="35"/>
      <c r="AF57" s="36"/>
      <c r="AG57" s="37"/>
      <c r="AH57" s="35"/>
      <c r="AI57" s="35"/>
      <c r="AJ57" s="36"/>
      <c r="AK57" s="37"/>
      <c r="AL57" s="36"/>
      <c r="AM57" s="37"/>
      <c r="AN57" s="35"/>
      <c r="AO57" s="35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</row>
    <row r="58" spans="1:67" ht="18" customHeight="1" x14ac:dyDescent="0.25">
      <c r="A58" s="83"/>
      <c r="B58" s="36"/>
      <c r="C58" s="37"/>
      <c r="D58" s="36"/>
      <c r="E58" s="37"/>
      <c r="F58" s="35"/>
      <c r="G58" s="35"/>
      <c r="H58" s="36"/>
      <c r="I58" s="37"/>
      <c r="J58" s="35"/>
      <c r="K58" s="35"/>
      <c r="L58" s="36"/>
      <c r="M58" s="37"/>
      <c r="N58" s="35"/>
      <c r="O58" s="35"/>
      <c r="P58" s="36"/>
      <c r="Q58" s="37"/>
      <c r="R58" s="35"/>
      <c r="S58" s="35"/>
      <c r="T58" s="36"/>
      <c r="U58" s="37"/>
      <c r="V58" s="35"/>
      <c r="W58" s="35"/>
      <c r="X58" s="36"/>
      <c r="Y58" s="37"/>
      <c r="Z58" s="35"/>
      <c r="AA58" s="35"/>
      <c r="AB58" s="36"/>
      <c r="AC58" s="37"/>
      <c r="AD58" s="35"/>
      <c r="AE58" s="35"/>
      <c r="AF58" s="36"/>
      <c r="AG58" s="37"/>
      <c r="AH58" s="35"/>
      <c r="AI58" s="35"/>
      <c r="AJ58" s="36"/>
      <c r="AK58" s="37"/>
      <c r="AL58" s="36"/>
      <c r="AM58" s="37"/>
      <c r="AN58" s="35"/>
      <c r="AO58" s="35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</row>
    <row r="59" spans="1:67" ht="18" customHeight="1" x14ac:dyDescent="0.25">
      <c r="A59" s="81" t="s">
        <v>174</v>
      </c>
      <c r="B59" s="36"/>
      <c r="C59" s="37"/>
      <c r="D59" s="36"/>
      <c r="E59" s="37"/>
      <c r="F59" s="35"/>
      <c r="G59" s="35"/>
      <c r="H59" s="36"/>
      <c r="I59" s="37"/>
      <c r="J59" s="35"/>
      <c r="K59" s="35"/>
      <c r="L59" s="36"/>
      <c r="M59" s="37"/>
      <c r="N59" s="35"/>
      <c r="O59" s="35"/>
      <c r="P59" s="36"/>
      <c r="Q59" s="37"/>
      <c r="R59" s="35"/>
      <c r="S59" s="35"/>
      <c r="T59" s="36"/>
      <c r="U59" s="37"/>
      <c r="V59" s="35"/>
      <c r="W59" s="35"/>
      <c r="X59" s="36"/>
      <c r="Y59" s="37"/>
      <c r="Z59" s="35"/>
      <c r="AA59" s="35"/>
      <c r="AB59" s="36"/>
      <c r="AC59" s="37"/>
      <c r="AD59" s="35"/>
      <c r="AE59" s="35"/>
      <c r="AF59" s="36"/>
      <c r="AG59" s="37"/>
      <c r="AH59" s="35"/>
      <c r="AI59" s="35"/>
      <c r="AJ59" s="36"/>
      <c r="AK59" s="37"/>
      <c r="AL59" s="36"/>
      <c r="AM59" s="37"/>
      <c r="AN59" s="35"/>
      <c r="AO59" s="35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</row>
    <row r="60" spans="1:67" ht="18" customHeight="1" x14ac:dyDescent="0.25">
      <c r="A60" s="81"/>
      <c r="B60" s="36"/>
      <c r="C60" s="37"/>
      <c r="D60" s="36"/>
      <c r="E60" s="37"/>
      <c r="F60" s="35"/>
      <c r="G60" s="35"/>
      <c r="H60" s="36"/>
      <c r="I60" s="37"/>
      <c r="J60" s="35"/>
      <c r="K60" s="35"/>
      <c r="L60" s="36"/>
      <c r="M60" s="37"/>
      <c r="N60" s="35"/>
      <c r="O60" s="35"/>
      <c r="P60" s="36"/>
      <c r="Q60" s="37"/>
      <c r="R60" s="35"/>
      <c r="S60" s="35"/>
      <c r="T60" s="36"/>
      <c r="U60" s="37"/>
      <c r="V60" s="35"/>
      <c r="W60" s="35"/>
      <c r="X60" s="36"/>
      <c r="Y60" s="37"/>
      <c r="Z60" s="35"/>
      <c r="AA60" s="35"/>
      <c r="AB60" s="36"/>
      <c r="AC60" s="37"/>
      <c r="AD60" s="35"/>
      <c r="AE60" s="35"/>
      <c r="AF60" s="36"/>
      <c r="AG60" s="37"/>
      <c r="AH60" s="35"/>
      <c r="AI60" s="35"/>
      <c r="AJ60" s="36"/>
      <c r="AK60" s="37"/>
      <c r="AL60" s="36"/>
      <c r="AM60" s="37"/>
      <c r="AN60" s="35"/>
      <c r="AO60" s="35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</row>
    <row r="61" spans="1:67" ht="18" customHeight="1" x14ac:dyDescent="0.25">
      <c r="A61" s="81"/>
      <c r="B61" s="36"/>
      <c r="C61" s="37"/>
      <c r="D61" s="36"/>
      <c r="E61" s="37"/>
      <c r="F61" s="35"/>
      <c r="G61" s="35"/>
      <c r="H61" s="36"/>
      <c r="I61" s="37"/>
      <c r="J61" s="35"/>
      <c r="K61" s="35"/>
      <c r="L61" s="36"/>
      <c r="M61" s="37"/>
      <c r="N61" s="35"/>
      <c r="O61" s="35"/>
      <c r="P61" s="36"/>
      <c r="Q61" s="37"/>
      <c r="R61" s="35"/>
      <c r="S61" s="35"/>
      <c r="T61" s="36"/>
      <c r="U61" s="37"/>
      <c r="V61" s="35"/>
      <c r="W61" s="35"/>
      <c r="X61" s="36"/>
      <c r="Y61" s="37"/>
      <c r="Z61" s="35"/>
      <c r="AA61" s="35"/>
      <c r="AB61" s="36"/>
      <c r="AC61" s="37"/>
      <c r="AD61" s="35"/>
      <c r="AE61" s="35"/>
      <c r="AF61" s="36"/>
      <c r="AG61" s="37"/>
      <c r="AH61" s="35"/>
      <c r="AI61" s="35"/>
      <c r="AJ61" s="36"/>
      <c r="AK61" s="37"/>
      <c r="AL61" s="36"/>
      <c r="AM61" s="37"/>
      <c r="AN61" s="35"/>
      <c r="AO61" s="35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</row>
    <row r="62" spans="1:67" ht="18" customHeight="1" x14ac:dyDescent="0.25">
      <c r="A62" s="81"/>
      <c r="B62" s="36"/>
      <c r="C62" s="37"/>
      <c r="D62" s="36"/>
      <c r="E62" s="37"/>
      <c r="F62" s="35"/>
      <c r="G62" s="35"/>
      <c r="H62" s="36"/>
      <c r="I62" s="37"/>
      <c r="J62" s="35"/>
      <c r="K62" s="35"/>
      <c r="L62" s="36"/>
      <c r="M62" s="37"/>
      <c r="N62" s="35"/>
      <c r="O62" s="35"/>
      <c r="P62" s="36"/>
      <c r="Q62" s="37"/>
      <c r="R62" s="35"/>
      <c r="S62" s="35"/>
      <c r="T62" s="36"/>
      <c r="U62" s="37"/>
      <c r="V62" s="35"/>
      <c r="W62" s="35"/>
      <c r="X62" s="36"/>
      <c r="Y62" s="37"/>
      <c r="Z62" s="35"/>
      <c r="AA62" s="35"/>
      <c r="AB62" s="36"/>
      <c r="AC62" s="37"/>
      <c r="AD62" s="35"/>
      <c r="AE62" s="35"/>
      <c r="AF62" s="36"/>
      <c r="AG62" s="37"/>
      <c r="AH62" s="35"/>
      <c r="AI62" s="35"/>
      <c r="AJ62" s="36"/>
      <c r="AK62" s="37"/>
      <c r="AL62" s="36"/>
      <c r="AM62" s="37"/>
      <c r="AN62" s="35"/>
      <c r="AO62" s="35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</row>
    <row r="63" spans="1:67" ht="18" customHeight="1" x14ac:dyDescent="0.25">
      <c r="A63" s="81"/>
      <c r="B63" s="36"/>
      <c r="C63" s="37"/>
      <c r="D63" s="36"/>
      <c r="E63" s="37"/>
      <c r="F63" s="35"/>
      <c r="G63" s="35"/>
      <c r="H63" s="36"/>
      <c r="I63" s="37"/>
      <c r="J63" s="35"/>
      <c r="K63" s="35"/>
      <c r="L63" s="36"/>
      <c r="M63" s="37"/>
      <c r="N63" s="35"/>
      <c r="O63" s="35"/>
      <c r="P63" s="36"/>
      <c r="Q63" s="37"/>
      <c r="R63" s="35"/>
      <c r="S63" s="35"/>
      <c r="T63" s="36"/>
      <c r="U63" s="37"/>
      <c r="V63" s="35"/>
      <c r="W63" s="35"/>
      <c r="X63" s="36"/>
      <c r="Y63" s="37"/>
      <c r="Z63" s="35"/>
      <c r="AA63" s="35"/>
      <c r="AB63" s="36"/>
      <c r="AC63" s="37"/>
      <c r="AD63" s="35"/>
      <c r="AE63" s="35"/>
      <c r="AF63" s="36"/>
      <c r="AG63" s="37"/>
      <c r="AH63" s="35"/>
      <c r="AI63" s="35"/>
      <c r="AJ63" s="36"/>
      <c r="AK63" s="37"/>
      <c r="AL63" s="36"/>
      <c r="AM63" s="37"/>
      <c r="AN63" s="35"/>
      <c r="AO63" s="35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</row>
    <row r="64" spans="1:67" ht="18" customHeight="1" x14ac:dyDescent="0.25">
      <c r="A64" s="81"/>
      <c r="B64" s="36"/>
      <c r="C64" s="37"/>
      <c r="D64" s="36"/>
      <c r="E64" s="37"/>
      <c r="F64" s="35"/>
      <c r="G64" s="35"/>
      <c r="H64" s="36"/>
      <c r="I64" s="37"/>
      <c r="J64" s="35"/>
      <c r="K64" s="35"/>
      <c r="L64" s="36"/>
      <c r="M64" s="37"/>
      <c r="N64" s="35"/>
      <c r="O64" s="35"/>
      <c r="P64" s="36"/>
      <c r="Q64" s="37"/>
      <c r="R64" s="35"/>
      <c r="S64" s="35"/>
      <c r="T64" s="36"/>
      <c r="U64" s="37"/>
      <c r="V64" s="35"/>
      <c r="W64" s="35"/>
      <c r="X64" s="36"/>
      <c r="Y64" s="37"/>
      <c r="Z64" s="35"/>
      <c r="AA64" s="35"/>
      <c r="AB64" s="36"/>
      <c r="AC64" s="37"/>
      <c r="AD64" s="35"/>
      <c r="AE64" s="35"/>
      <c r="AF64" s="36"/>
      <c r="AG64" s="37"/>
      <c r="AH64" s="35"/>
      <c r="AI64" s="35"/>
      <c r="AJ64" s="36"/>
      <c r="AK64" s="37"/>
      <c r="AL64" s="36"/>
      <c r="AM64" s="37"/>
      <c r="AN64" s="35"/>
      <c r="AO64" s="35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</row>
    <row r="65" spans="1:67" ht="18" customHeight="1" x14ac:dyDescent="0.25">
      <c r="A65" s="81"/>
      <c r="B65" s="36"/>
      <c r="C65" s="37"/>
      <c r="D65" s="36"/>
      <c r="E65" s="37"/>
      <c r="F65" s="35"/>
      <c r="G65" s="35"/>
      <c r="H65" s="36"/>
      <c r="I65" s="37"/>
      <c r="J65" s="35"/>
      <c r="K65" s="35"/>
      <c r="L65" s="36"/>
      <c r="M65" s="37"/>
      <c r="N65" s="35"/>
      <c r="O65" s="35"/>
      <c r="P65" s="36"/>
      <c r="Q65" s="37"/>
      <c r="R65" s="35"/>
      <c r="S65" s="35"/>
      <c r="T65" s="36"/>
      <c r="U65" s="37"/>
      <c r="V65" s="35"/>
      <c r="W65" s="35"/>
      <c r="X65" s="36"/>
      <c r="Y65" s="37"/>
      <c r="Z65" s="35"/>
      <c r="AA65" s="35"/>
      <c r="AB65" s="36"/>
      <c r="AC65" s="37"/>
      <c r="AD65" s="35"/>
      <c r="AE65" s="35"/>
      <c r="AF65" s="36"/>
      <c r="AG65" s="37"/>
      <c r="AH65" s="35"/>
      <c r="AI65" s="35"/>
      <c r="AJ65" s="36"/>
      <c r="AK65" s="37"/>
      <c r="AL65" s="36"/>
      <c r="AM65" s="37"/>
      <c r="AN65" s="35"/>
      <c r="AO65" s="35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</row>
    <row r="66" spans="1:67" ht="18" customHeight="1" x14ac:dyDescent="0.25">
      <c r="A66" s="81"/>
      <c r="B66" s="36"/>
      <c r="C66" s="37"/>
      <c r="D66" s="36"/>
      <c r="E66" s="37"/>
      <c r="F66" s="35"/>
      <c r="G66" s="35"/>
      <c r="H66" s="36"/>
      <c r="I66" s="37"/>
      <c r="J66" s="35"/>
      <c r="K66" s="35"/>
      <c r="L66" s="36"/>
      <c r="M66" s="37"/>
      <c r="N66" s="35"/>
      <c r="O66" s="35"/>
      <c r="P66" s="36"/>
      <c r="Q66" s="37"/>
      <c r="R66" s="35"/>
      <c r="S66" s="35"/>
      <c r="T66" s="36"/>
      <c r="U66" s="37"/>
      <c r="V66" s="35"/>
      <c r="W66" s="35"/>
      <c r="X66" s="36"/>
      <c r="Y66" s="37"/>
      <c r="Z66" s="35"/>
      <c r="AA66" s="35"/>
      <c r="AB66" s="36"/>
      <c r="AC66" s="37"/>
      <c r="AD66" s="35"/>
      <c r="AE66" s="35"/>
      <c r="AF66" s="36"/>
      <c r="AG66" s="37"/>
      <c r="AH66" s="35"/>
      <c r="AI66" s="35"/>
      <c r="AJ66" s="36"/>
      <c r="AK66" s="37"/>
      <c r="AL66" s="36"/>
      <c r="AM66" s="37"/>
      <c r="AN66" s="35"/>
      <c r="AO66" s="35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</row>
    <row r="67" spans="1:67" ht="18" customHeight="1" x14ac:dyDescent="0.25">
      <c r="A67" s="81"/>
      <c r="B67" s="36"/>
      <c r="C67" s="37"/>
      <c r="D67" s="36"/>
      <c r="E67" s="37"/>
      <c r="F67" s="35"/>
      <c r="G67" s="35"/>
      <c r="H67" s="36"/>
      <c r="I67" s="37"/>
      <c r="J67" s="35"/>
      <c r="K67" s="35"/>
      <c r="L67" s="36"/>
      <c r="M67" s="37"/>
      <c r="N67" s="35"/>
      <c r="O67" s="35"/>
      <c r="P67" s="36"/>
      <c r="Q67" s="37"/>
      <c r="R67" s="35"/>
      <c r="S67" s="35"/>
      <c r="T67" s="36"/>
      <c r="U67" s="37"/>
      <c r="V67" s="35"/>
      <c r="W67" s="35"/>
      <c r="X67" s="36"/>
      <c r="Y67" s="37"/>
      <c r="Z67" s="35"/>
      <c r="AA67" s="35"/>
      <c r="AB67" s="36"/>
      <c r="AC67" s="37"/>
      <c r="AD67" s="35"/>
      <c r="AE67" s="35"/>
      <c r="AF67" s="36"/>
      <c r="AG67" s="37"/>
      <c r="AH67" s="35"/>
      <c r="AI67" s="35"/>
      <c r="AJ67" s="36"/>
      <c r="AK67" s="37"/>
      <c r="AL67" s="36"/>
      <c r="AM67" s="37"/>
      <c r="AN67" s="35"/>
      <c r="AO67" s="35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</row>
    <row r="68" spans="1:67" ht="18" customHeight="1" x14ac:dyDescent="0.25">
      <c r="A68" s="81"/>
      <c r="B68" s="36"/>
      <c r="C68" s="37"/>
      <c r="D68" s="36"/>
      <c r="E68" s="37"/>
      <c r="F68" s="35"/>
      <c r="G68" s="35"/>
      <c r="H68" s="36"/>
      <c r="I68" s="37"/>
      <c r="J68" s="35"/>
      <c r="K68" s="35"/>
      <c r="L68" s="36"/>
      <c r="M68" s="37"/>
      <c r="N68" s="35"/>
      <c r="O68" s="35"/>
      <c r="P68" s="36"/>
      <c r="Q68" s="37"/>
      <c r="R68" s="35"/>
      <c r="S68" s="35"/>
      <c r="T68" s="36"/>
      <c r="U68" s="37"/>
      <c r="V68" s="35"/>
      <c r="W68" s="35"/>
      <c r="X68" s="36"/>
      <c r="Y68" s="37"/>
      <c r="Z68" s="35"/>
      <c r="AA68" s="35"/>
      <c r="AB68" s="36"/>
      <c r="AC68" s="37"/>
      <c r="AD68" s="35"/>
      <c r="AE68" s="35"/>
      <c r="AF68" s="36"/>
      <c r="AG68" s="37"/>
      <c r="AH68" s="35"/>
      <c r="AI68" s="35"/>
      <c r="AJ68" s="36"/>
      <c r="AK68" s="37"/>
      <c r="AL68" s="36"/>
      <c r="AM68" s="37"/>
      <c r="AN68" s="35"/>
      <c r="AO68" s="35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</row>
    <row r="69" spans="1:67" ht="18" customHeight="1" x14ac:dyDescent="0.25">
      <c r="A69" s="81"/>
      <c r="B69" s="36"/>
      <c r="C69" s="37"/>
      <c r="D69" s="36"/>
      <c r="E69" s="37"/>
      <c r="F69" s="35"/>
      <c r="G69" s="35"/>
      <c r="H69" s="36"/>
      <c r="I69" s="37"/>
      <c r="J69" s="35"/>
      <c r="K69" s="35"/>
      <c r="L69" s="36"/>
      <c r="M69" s="37"/>
      <c r="N69" s="35"/>
      <c r="O69" s="35"/>
      <c r="P69" s="36"/>
      <c r="Q69" s="37"/>
      <c r="R69" s="35"/>
      <c r="S69" s="35"/>
      <c r="T69" s="36"/>
      <c r="U69" s="37"/>
      <c r="V69" s="35"/>
      <c r="W69" s="35"/>
      <c r="X69" s="36"/>
      <c r="Y69" s="37"/>
      <c r="Z69" s="35"/>
      <c r="AA69" s="35"/>
      <c r="AB69" s="36"/>
      <c r="AC69" s="37"/>
      <c r="AD69" s="35"/>
      <c r="AE69" s="35"/>
      <c r="AF69" s="36"/>
      <c r="AG69" s="37"/>
      <c r="AH69" s="35"/>
      <c r="AI69" s="35"/>
      <c r="AJ69" s="36"/>
      <c r="AK69" s="37"/>
      <c r="AL69" s="36"/>
      <c r="AM69" s="37"/>
      <c r="AN69" s="35"/>
      <c r="AO69" s="35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</row>
    <row r="70" spans="1:67" ht="18" customHeight="1" x14ac:dyDescent="0.25">
      <c r="A70" s="81"/>
      <c r="B70" s="36"/>
      <c r="C70" s="37"/>
      <c r="D70" s="36"/>
      <c r="E70" s="37"/>
      <c r="F70" s="35"/>
      <c r="G70" s="35"/>
      <c r="H70" s="36"/>
      <c r="I70" s="37"/>
      <c r="J70" s="35"/>
      <c r="K70" s="35"/>
      <c r="L70" s="36"/>
      <c r="M70" s="37"/>
      <c r="N70" s="35"/>
      <c r="O70" s="35"/>
      <c r="P70" s="36"/>
      <c r="Q70" s="37"/>
      <c r="R70" s="35"/>
      <c r="S70" s="35"/>
      <c r="T70" s="36"/>
      <c r="U70" s="37"/>
      <c r="V70" s="35"/>
      <c r="W70" s="35"/>
      <c r="X70" s="36"/>
      <c r="Y70" s="37"/>
      <c r="Z70" s="35"/>
      <c r="AA70" s="35"/>
      <c r="AB70" s="36"/>
      <c r="AC70" s="37"/>
      <c r="AD70" s="35"/>
      <c r="AE70" s="35"/>
      <c r="AF70" s="36"/>
      <c r="AG70" s="37"/>
      <c r="AH70" s="35"/>
      <c r="AI70" s="35"/>
      <c r="AJ70" s="36"/>
      <c r="AK70" s="37"/>
      <c r="AL70" s="36"/>
      <c r="AM70" s="37"/>
      <c r="AN70" s="35"/>
      <c r="AO70" s="35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</row>
    <row r="71" spans="1:67" ht="18" customHeight="1" x14ac:dyDescent="0.25">
      <c r="A71" s="81"/>
      <c r="B71" s="36"/>
      <c r="C71" s="37"/>
      <c r="D71" s="36"/>
      <c r="E71" s="37"/>
      <c r="F71" s="35"/>
      <c r="G71" s="35"/>
      <c r="H71" s="36"/>
      <c r="I71" s="37"/>
      <c r="J71" s="35"/>
      <c r="K71" s="35"/>
      <c r="L71" s="36"/>
      <c r="M71" s="37"/>
      <c r="N71" s="35"/>
      <c r="O71" s="35"/>
      <c r="P71" s="36"/>
      <c r="Q71" s="37"/>
      <c r="R71" s="35"/>
      <c r="S71" s="35"/>
      <c r="T71" s="36"/>
      <c r="U71" s="37"/>
      <c r="V71" s="35"/>
      <c r="W71" s="35"/>
      <c r="X71" s="36"/>
      <c r="Y71" s="37"/>
      <c r="Z71" s="35"/>
      <c r="AA71" s="35"/>
      <c r="AB71" s="36"/>
      <c r="AC71" s="37"/>
      <c r="AD71" s="35"/>
      <c r="AE71" s="35"/>
      <c r="AF71" s="36"/>
      <c r="AG71" s="37"/>
      <c r="AH71" s="35"/>
      <c r="AI71" s="35"/>
      <c r="AJ71" s="36"/>
      <c r="AK71" s="37"/>
      <c r="AL71" s="36"/>
      <c r="AM71" s="37"/>
      <c r="AN71" s="35"/>
      <c r="AO71" s="35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</row>
    <row r="72" spans="1:67" ht="18" customHeight="1" x14ac:dyDescent="0.25">
      <c r="A72" s="81"/>
      <c r="B72" s="36"/>
      <c r="C72" s="37"/>
      <c r="D72" s="36"/>
      <c r="E72" s="37"/>
      <c r="F72" s="35"/>
      <c r="G72" s="35"/>
      <c r="H72" s="36"/>
      <c r="I72" s="37"/>
      <c r="J72" s="35"/>
      <c r="K72" s="35"/>
      <c r="L72" s="36"/>
      <c r="M72" s="37"/>
      <c r="N72" s="35"/>
      <c r="O72" s="35"/>
      <c r="P72" s="36"/>
      <c r="Q72" s="37"/>
      <c r="R72" s="35"/>
      <c r="S72" s="35"/>
      <c r="T72" s="36"/>
      <c r="U72" s="37"/>
      <c r="V72" s="35"/>
      <c r="W72" s="35"/>
      <c r="X72" s="36"/>
      <c r="Y72" s="37"/>
      <c r="Z72" s="35"/>
      <c r="AA72" s="35"/>
      <c r="AB72" s="36"/>
      <c r="AC72" s="37"/>
      <c r="AD72" s="35"/>
      <c r="AE72" s="35"/>
      <c r="AF72" s="36"/>
      <c r="AG72" s="37"/>
      <c r="AH72" s="35"/>
      <c r="AI72" s="35"/>
      <c r="AJ72" s="36"/>
      <c r="AK72" s="37"/>
      <c r="AL72" s="36"/>
      <c r="AM72" s="37"/>
      <c r="AN72" s="35"/>
      <c r="AO72" s="35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</row>
    <row r="73" spans="1:67" ht="18" customHeight="1" x14ac:dyDescent="0.25">
      <c r="A73" s="81"/>
      <c r="B73" s="36"/>
      <c r="C73" s="37"/>
      <c r="D73" s="36"/>
      <c r="E73" s="37"/>
      <c r="F73" s="35"/>
      <c r="G73" s="35"/>
      <c r="H73" s="36"/>
      <c r="I73" s="37"/>
      <c r="J73" s="35"/>
      <c r="K73" s="35"/>
      <c r="L73" s="36"/>
      <c r="M73" s="37"/>
      <c r="N73" s="35"/>
      <c r="O73" s="35"/>
      <c r="P73" s="36"/>
      <c r="Q73" s="37"/>
      <c r="R73" s="35"/>
      <c r="S73" s="35"/>
      <c r="T73" s="36"/>
      <c r="U73" s="37"/>
      <c r="V73" s="35"/>
      <c r="W73" s="35"/>
      <c r="X73" s="36"/>
      <c r="Y73" s="37"/>
      <c r="Z73" s="35"/>
      <c r="AA73" s="35"/>
      <c r="AB73" s="36"/>
      <c r="AC73" s="37"/>
      <c r="AD73" s="35"/>
      <c r="AE73" s="35"/>
      <c r="AF73" s="36"/>
      <c r="AG73" s="37"/>
      <c r="AH73" s="35"/>
      <c r="AI73" s="35"/>
      <c r="AJ73" s="36"/>
      <c r="AK73" s="37"/>
      <c r="AL73" s="36"/>
      <c r="AM73" s="37"/>
      <c r="AN73" s="35"/>
      <c r="AO73" s="35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</row>
    <row r="74" spans="1:67" ht="18" customHeight="1" x14ac:dyDescent="0.25">
      <c r="A74" s="81"/>
      <c r="B74" s="36"/>
      <c r="C74" s="37"/>
      <c r="D74" s="36"/>
      <c r="E74" s="37"/>
      <c r="F74" s="35"/>
      <c r="G74" s="35"/>
      <c r="H74" s="36"/>
      <c r="I74" s="37"/>
      <c r="J74" s="35"/>
      <c r="K74" s="35"/>
      <c r="L74" s="36"/>
      <c r="M74" s="37"/>
      <c r="N74" s="35"/>
      <c r="O74" s="35"/>
      <c r="P74" s="36"/>
      <c r="Q74" s="37"/>
      <c r="R74" s="35"/>
      <c r="S74" s="35"/>
      <c r="T74" s="36"/>
      <c r="U74" s="37"/>
      <c r="V74" s="35"/>
      <c r="W74" s="35"/>
      <c r="X74" s="36"/>
      <c r="Y74" s="37"/>
      <c r="Z74" s="35"/>
      <c r="AA74" s="35"/>
      <c r="AB74" s="36"/>
      <c r="AC74" s="37"/>
      <c r="AD74" s="35"/>
      <c r="AE74" s="35"/>
      <c r="AF74" s="36"/>
      <c r="AG74" s="37"/>
      <c r="AH74" s="35"/>
      <c r="AI74" s="35"/>
      <c r="AJ74" s="36"/>
      <c r="AK74" s="37"/>
      <c r="AL74" s="36"/>
      <c r="AM74" s="37"/>
      <c r="AN74" s="35"/>
      <c r="AO74" s="35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</row>
    <row r="75" spans="1:67" ht="18" customHeight="1" x14ac:dyDescent="0.25">
      <c r="A75" s="81"/>
      <c r="B75" s="36"/>
      <c r="C75" s="37"/>
      <c r="D75" s="36"/>
      <c r="E75" s="37"/>
      <c r="F75" s="35"/>
      <c r="G75" s="35"/>
      <c r="H75" s="36"/>
      <c r="I75" s="37"/>
      <c r="J75" s="35"/>
      <c r="K75" s="35"/>
      <c r="L75" s="36"/>
      <c r="M75" s="37"/>
      <c r="N75" s="35"/>
      <c r="O75" s="35"/>
      <c r="P75" s="36"/>
      <c r="Q75" s="37"/>
      <c r="R75" s="35"/>
      <c r="S75" s="35"/>
      <c r="T75" s="36"/>
      <c r="U75" s="37"/>
      <c r="V75" s="35"/>
      <c r="W75" s="35"/>
      <c r="X75" s="36"/>
      <c r="Y75" s="37"/>
      <c r="Z75" s="35"/>
      <c r="AA75" s="35"/>
      <c r="AB75" s="36"/>
      <c r="AC75" s="37"/>
      <c r="AD75" s="35"/>
      <c r="AE75" s="35"/>
      <c r="AF75" s="36"/>
      <c r="AG75" s="37"/>
      <c r="AH75" s="35"/>
      <c r="AI75" s="35"/>
      <c r="AJ75" s="36"/>
      <c r="AK75" s="37"/>
      <c r="AL75" s="36"/>
      <c r="AM75" s="37"/>
      <c r="AN75" s="35"/>
      <c r="AO75" s="35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</row>
    <row r="76" spans="1:67" ht="18" customHeight="1" x14ac:dyDescent="0.25">
      <c r="A76" s="81"/>
      <c r="B76" s="36"/>
      <c r="C76" s="37"/>
      <c r="D76" s="36"/>
      <c r="E76" s="37"/>
      <c r="F76" s="35"/>
      <c r="G76" s="35"/>
      <c r="H76" s="36"/>
      <c r="I76" s="37"/>
      <c r="J76" s="35"/>
      <c r="K76" s="35"/>
      <c r="L76" s="36"/>
      <c r="M76" s="37"/>
      <c r="N76" s="35"/>
      <c r="O76" s="35"/>
      <c r="P76" s="36"/>
      <c r="Q76" s="37"/>
      <c r="R76" s="35"/>
      <c r="S76" s="35"/>
      <c r="T76" s="36"/>
      <c r="U76" s="37"/>
      <c r="V76" s="35"/>
      <c r="W76" s="35"/>
      <c r="X76" s="36"/>
      <c r="Y76" s="37"/>
      <c r="Z76" s="35"/>
      <c r="AA76" s="35"/>
      <c r="AB76" s="36"/>
      <c r="AC76" s="37"/>
      <c r="AD76" s="35"/>
      <c r="AE76" s="35"/>
      <c r="AF76" s="36"/>
      <c r="AG76" s="37"/>
      <c r="AH76" s="35"/>
      <c r="AI76" s="35"/>
      <c r="AJ76" s="36"/>
      <c r="AK76" s="37"/>
      <c r="AL76" s="36"/>
      <c r="AM76" s="37"/>
      <c r="AN76" s="35"/>
      <c r="AO76" s="35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</row>
    <row r="77" spans="1:67" ht="18" customHeight="1" x14ac:dyDescent="0.25">
      <c r="A77" s="81"/>
      <c r="B77" s="36"/>
      <c r="C77" s="37"/>
      <c r="D77" s="36"/>
      <c r="E77" s="37"/>
      <c r="F77" s="35"/>
      <c r="G77" s="35"/>
      <c r="H77" s="36"/>
      <c r="I77" s="37"/>
      <c r="J77" s="35"/>
      <c r="K77" s="35"/>
      <c r="L77" s="36"/>
      <c r="M77" s="37"/>
      <c r="N77" s="35"/>
      <c r="O77" s="35"/>
      <c r="P77" s="36"/>
      <c r="Q77" s="37"/>
      <c r="R77" s="35"/>
      <c r="S77" s="35"/>
      <c r="T77" s="36"/>
      <c r="U77" s="37"/>
      <c r="V77" s="35"/>
      <c r="W77" s="35"/>
      <c r="X77" s="36"/>
      <c r="Y77" s="37"/>
      <c r="Z77" s="35"/>
      <c r="AA77" s="35"/>
      <c r="AB77" s="36"/>
      <c r="AC77" s="37"/>
      <c r="AD77" s="35"/>
      <c r="AE77" s="35"/>
      <c r="AF77" s="36"/>
      <c r="AG77" s="37"/>
      <c r="AH77" s="35"/>
      <c r="AI77" s="35"/>
      <c r="AJ77" s="36"/>
      <c r="AK77" s="37"/>
      <c r="AL77" s="36"/>
      <c r="AM77" s="37"/>
      <c r="AN77" s="35"/>
      <c r="AO77" s="35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</row>
    <row r="78" spans="1:67" ht="18" customHeight="1" x14ac:dyDescent="0.25">
      <c r="A78" s="81"/>
      <c r="B78" s="36"/>
      <c r="C78" s="37"/>
      <c r="D78" s="36"/>
      <c r="E78" s="37"/>
      <c r="F78" s="35"/>
      <c r="G78" s="35"/>
      <c r="H78" s="36"/>
      <c r="I78" s="37"/>
      <c r="J78" s="35"/>
      <c r="K78" s="35"/>
      <c r="L78" s="36"/>
      <c r="M78" s="37"/>
      <c r="N78" s="35"/>
      <c r="O78" s="35"/>
      <c r="P78" s="36"/>
      <c r="Q78" s="37"/>
      <c r="R78" s="35"/>
      <c r="S78" s="35"/>
      <c r="T78" s="36"/>
      <c r="U78" s="37"/>
      <c r="V78" s="35"/>
      <c r="W78" s="35"/>
      <c r="X78" s="36"/>
      <c r="Y78" s="37"/>
      <c r="Z78" s="35"/>
      <c r="AA78" s="35"/>
      <c r="AB78" s="36"/>
      <c r="AC78" s="37"/>
      <c r="AD78" s="35"/>
      <c r="AE78" s="35"/>
      <c r="AF78" s="36"/>
      <c r="AG78" s="37"/>
      <c r="AH78" s="35"/>
      <c r="AI78" s="35"/>
      <c r="AJ78" s="36"/>
      <c r="AK78" s="37"/>
      <c r="AL78" s="36"/>
      <c r="AM78" s="37"/>
      <c r="AN78" s="35"/>
      <c r="AO78" s="35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</row>
    <row r="79" spans="1:67" ht="18" customHeight="1" x14ac:dyDescent="0.25">
      <c r="A79" s="81"/>
      <c r="B79" s="36"/>
      <c r="C79" s="37"/>
      <c r="D79" s="36"/>
      <c r="E79" s="37"/>
      <c r="F79" s="35"/>
      <c r="G79" s="35"/>
      <c r="H79" s="36"/>
      <c r="I79" s="37"/>
      <c r="J79" s="35"/>
      <c r="K79" s="35"/>
      <c r="L79" s="36"/>
      <c r="M79" s="37"/>
      <c r="N79" s="35"/>
      <c r="O79" s="35"/>
      <c r="P79" s="36"/>
      <c r="Q79" s="37"/>
      <c r="R79" s="35"/>
      <c r="S79" s="35"/>
      <c r="T79" s="36"/>
      <c r="U79" s="37"/>
      <c r="V79" s="35"/>
      <c r="W79" s="35"/>
      <c r="X79" s="36"/>
      <c r="Y79" s="37"/>
      <c r="Z79" s="35"/>
      <c r="AA79" s="35"/>
      <c r="AB79" s="36"/>
      <c r="AC79" s="37"/>
      <c r="AD79" s="35"/>
      <c r="AE79" s="35"/>
      <c r="AF79" s="36"/>
      <c r="AG79" s="37"/>
      <c r="AH79" s="35"/>
      <c r="AI79" s="35"/>
      <c r="AJ79" s="36"/>
      <c r="AK79" s="37"/>
      <c r="AL79" s="36"/>
      <c r="AM79" s="37"/>
      <c r="AN79" s="35"/>
      <c r="AO79" s="35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</row>
    <row r="80" spans="1:67" ht="18" customHeight="1" x14ac:dyDescent="0.25">
      <c r="A80" s="81" t="s">
        <v>174</v>
      </c>
      <c r="B80" s="36"/>
      <c r="C80" s="37"/>
      <c r="D80" s="36"/>
      <c r="E80" s="37"/>
      <c r="F80" s="35"/>
      <c r="G80" s="35"/>
      <c r="H80" s="36"/>
      <c r="I80" s="37"/>
      <c r="J80" s="35"/>
      <c r="K80" s="35"/>
      <c r="L80" s="36"/>
      <c r="M80" s="37"/>
      <c r="N80" s="35"/>
      <c r="O80" s="35"/>
      <c r="P80" s="36"/>
      <c r="Q80" s="37"/>
      <c r="R80" s="35"/>
      <c r="S80" s="35"/>
      <c r="T80" s="36"/>
      <c r="U80" s="37"/>
      <c r="V80" s="35"/>
      <c r="W80" s="35"/>
      <c r="X80" s="36"/>
      <c r="Y80" s="37"/>
      <c r="Z80" s="35"/>
      <c r="AA80" s="35"/>
      <c r="AB80" s="36"/>
      <c r="AC80" s="37"/>
      <c r="AD80" s="35"/>
      <c r="AE80" s="35"/>
      <c r="AF80" s="36"/>
      <c r="AG80" s="37"/>
      <c r="AH80" s="35"/>
      <c r="AI80" s="35"/>
      <c r="AJ80" s="36"/>
      <c r="AK80" s="37"/>
      <c r="AL80" s="36"/>
      <c r="AM80" s="37"/>
      <c r="AN80" s="35"/>
      <c r="AO80" s="35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</row>
    <row r="81" spans="1:67" ht="18" customHeight="1" x14ac:dyDescent="0.25">
      <c r="A81" s="81"/>
      <c r="B81" s="36"/>
      <c r="C81" s="37"/>
      <c r="D81" s="36"/>
      <c r="E81" s="37"/>
      <c r="F81" s="35"/>
      <c r="G81" s="35"/>
      <c r="H81" s="36"/>
      <c r="I81" s="37"/>
      <c r="J81" s="35"/>
      <c r="K81" s="35"/>
      <c r="L81" s="36"/>
      <c r="M81" s="37"/>
      <c r="N81" s="35"/>
      <c r="O81" s="35"/>
      <c r="P81" s="36"/>
      <c r="Q81" s="37"/>
      <c r="R81" s="35"/>
      <c r="S81" s="35"/>
      <c r="T81" s="36"/>
      <c r="U81" s="37"/>
      <c r="V81" s="35"/>
      <c r="W81" s="35"/>
      <c r="X81" s="36"/>
      <c r="Y81" s="37"/>
      <c r="Z81" s="35"/>
      <c r="AA81" s="35"/>
      <c r="AB81" s="36"/>
      <c r="AC81" s="37"/>
      <c r="AD81" s="35"/>
      <c r="AE81" s="35"/>
      <c r="AF81" s="36"/>
      <c r="AG81" s="37"/>
      <c r="AH81" s="35"/>
      <c r="AI81" s="35"/>
      <c r="AJ81" s="36"/>
      <c r="AK81" s="37"/>
      <c r="AL81" s="36"/>
      <c r="AM81" s="37"/>
      <c r="AN81" s="35"/>
      <c r="AO81" s="35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</row>
    <row r="82" spans="1:67" ht="18" customHeight="1" x14ac:dyDescent="0.25">
      <c r="A82" s="81"/>
      <c r="B82" s="36"/>
      <c r="C82" s="37"/>
      <c r="D82" s="36"/>
      <c r="E82" s="37"/>
      <c r="F82" s="35"/>
      <c r="G82" s="35"/>
      <c r="H82" s="36"/>
      <c r="I82" s="37"/>
      <c r="J82" s="35"/>
      <c r="K82" s="35"/>
      <c r="L82" s="36"/>
      <c r="M82" s="37"/>
      <c r="N82" s="35"/>
      <c r="O82" s="35"/>
      <c r="P82" s="36"/>
      <c r="Q82" s="37"/>
      <c r="R82" s="35"/>
      <c r="S82" s="35"/>
      <c r="T82" s="36"/>
      <c r="U82" s="37"/>
      <c r="V82" s="35"/>
      <c r="W82" s="35"/>
      <c r="X82" s="36"/>
      <c r="Y82" s="37"/>
      <c r="Z82" s="35"/>
      <c r="AA82" s="35"/>
      <c r="AB82" s="36"/>
      <c r="AC82" s="37"/>
      <c r="AD82" s="35"/>
      <c r="AE82" s="35"/>
      <c r="AF82" s="36"/>
      <c r="AG82" s="37"/>
      <c r="AH82" s="35"/>
      <c r="AI82" s="35"/>
      <c r="AJ82" s="36"/>
      <c r="AK82" s="37"/>
      <c r="AL82" s="36"/>
      <c r="AM82" s="37"/>
      <c r="AN82" s="35"/>
      <c r="AO82" s="35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</row>
    <row r="83" spans="1:67" ht="18" customHeight="1" x14ac:dyDescent="0.25">
      <c r="A83" s="81"/>
      <c r="B83" s="36"/>
      <c r="C83" s="37"/>
      <c r="D83" s="36"/>
      <c r="E83" s="37"/>
      <c r="F83" s="35"/>
      <c r="G83" s="35"/>
      <c r="H83" s="36"/>
      <c r="I83" s="37"/>
      <c r="J83" s="35"/>
      <c r="K83" s="35"/>
      <c r="L83" s="36"/>
      <c r="M83" s="37"/>
      <c r="N83" s="35"/>
      <c r="O83" s="35"/>
      <c r="P83" s="36"/>
      <c r="Q83" s="37"/>
      <c r="R83" s="35"/>
      <c r="S83" s="35"/>
      <c r="T83" s="36"/>
      <c r="U83" s="37"/>
      <c r="V83" s="35"/>
      <c r="W83" s="35"/>
      <c r="X83" s="36"/>
      <c r="Y83" s="37"/>
      <c r="Z83" s="35"/>
      <c r="AA83" s="35"/>
      <c r="AB83" s="36"/>
      <c r="AC83" s="37"/>
      <c r="AD83" s="35"/>
      <c r="AE83" s="35"/>
      <c r="AF83" s="36"/>
      <c r="AG83" s="37"/>
      <c r="AH83" s="35"/>
      <c r="AI83" s="35"/>
      <c r="AJ83" s="36"/>
      <c r="AK83" s="37"/>
      <c r="AL83" s="36"/>
      <c r="AM83" s="37"/>
      <c r="AN83" s="35"/>
      <c r="AO83" s="35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</row>
    <row r="84" spans="1:67" ht="18" customHeight="1" x14ac:dyDescent="0.25">
      <c r="A84" s="81"/>
      <c r="B84" s="36"/>
      <c r="C84" s="37"/>
      <c r="D84" s="36"/>
      <c r="E84" s="37"/>
      <c r="F84" s="35"/>
      <c r="G84" s="35"/>
      <c r="H84" s="36"/>
      <c r="I84" s="37"/>
      <c r="J84" s="35"/>
      <c r="K84" s="35"/>
      <c r="L84" s="36"/>
      <c r="M84" s="37"/>
      <c r="N84" s="35"/>
      <c r="O84" s="35"/>
      <c r="P84" s="36"/>
      <c r="Q84" s="37"/>
      <c r="R84" s="35"/>
      <c r="S84" s="35"/>
      <c r="T84" s="36"/>
      <c r="U84" s="37"/>
      <c r="V84" s="35"/>
      <c r="W84" s="35"/>
      <c r="X84" s="36"/>
      <c r="Y84" s="37"/>
      <c r="Z84" s="35"/>
      <c r="AA84" s="35"/>
      <c r="AB84" s="36"/>
      <c r="AC84" s="37"/>
      <c r="AD84" s="35"/>
      <c r="AE84" s="35"/>
      <c r="AF84" s="36"/>
      <c r="AG84" s="37"/>
      <c r="AH84" s="35"/>
      <c r="AI84" s="35"/>
      <c r="AJ84" s="36"/>
      <c r="AK84" s="37"/>
      <c r="AL84" s="36"/>
      <c r="AM84" s="37"/>
      <c r="AN84" s="35"/>
      <c r="AO84" s="35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</row>
    <row r="85" spans="1:67" ht="18" customHeight="1" x14ac:dyDescent="0.25">
      <c r="A85" s="81"/>
      <c r="B85" s="36"/>
      <c r="C85" s="37"/>
      <c r="D85" s="36"/>
      <c r="E85" s="37"/>
      <c r="F85" s="35"/>
      <c r="G85" s="35"/>
      <c r="H85" s="36"/>
      <c r="I85" s="37"/>
      <c r="J85" s="35"/>
      <c r="K85" s="35"/>
      <c r="L85" s="36"/>
      <c r="M85" s="37"/>
      <c r="N85" s="35"/>
      <c r="O85" s="35"/>
      <c r="P85" s="36"/>
      <c r="Q85" s="37"/>
      <c r="R85" s="35"/>
      <c r="S85" s="35"/>
      <c r="T85" s="36"/>
      <c r="U85" s="37"/>
      <c r="V85" s="35"/>
      <c r="W85" s="35"/>
      <c r="X85" s="36"/>
      <c r="Y85" s="37"/>
      <c r="Z85" s="35"/>
      <c r="AA85" s="35"/>
      <c r="AB85" s="36"/>
      <c r="AC85" s="37"/>
      <c r="AD85" s="35"/>
      <c r="AE85" s="35"/>
      <c r="AF85" s="36"/>
      <c r="AG85" s="37"/>
      <c r="AH85" s="35"/>
      <c r="AI85" s="35"/>
      <c r="AJ85" s="36"/>
      <c r="AK85" s="37"/>
      <c r="AL85" s="36"/>
      <c r="AM85" s="37"/>
      <c r="AN85" s="35"/>
      <c r="AO85" s="35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</row>
    <row r="86" spans="1:67" ht="18" customHeight="1" x14ac:dyDescent="0.25">
      <c r="A86" s="81"/>
      <c r="B86" s="36"/>
      <c r="C86" s="37"/>
      <c r="D86" s="36"/>
      <c r="E86" s="37"/>
      <c r="F86" s="35"/>
      <c r="G86" s="35"/>
      <c r="H86" s="36"/>
      <c r="I86" s="37"/>
      <c r="J86" s="35"/>
      <c r="K86" s="35"/>
      <c r="L86" s="36"/>
      <c r="M86" s="37"/>
      <c r="N86" s="35"/>
      <c r="O86" s="35"/>
      <c r="P86" s="36"/>
      <c r="Q86" s="37"/>
      <c r="R86" s="35"/>
      <c r="S86" s="35"/>
      <c r="T86" s="36"/>
      <c r="U86" s="37"/>
      <c r="V86" s="35"/>
      <c r="W86" s="35"/>
      <c r="X86" s="36"/>
      <c r="Y86" s="37"/>
      <c r="Z86" s="35"/>
      <c r="AA86" s="35"/>
      <c r="AB86" s="36"/>
      <c r="AC86" s="37"/>
      <c r="AD86" s="35"/>
      <c r="AE86" s="35"/>
      <c r="AF86" s="36"/>
      <c r="AG86" s="37"/>
      <c r="AH86" s="35"/>
      <c r="AI86" s="35"/>
      <c r="AJ86" s="36"/>
      <c r="AK86" s="37"/>
      <c r="AL86" s="36"/>
      <c r="AM86" s="37"/>
      <c r="AN86" s="35"/>
      <c r="AO86" s="35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</row>
    <row r="87" spans="1:67" ht="18" customHeight="1" x14ac:dyDescent="0.25">
      <c r="A87" s="81"/>
      <c r="B87" s="36"/>
      <c r="C87" s="37"/>
      <c r="D87" s="36"/>
      <c r="E87" s="37"/>
      <c r="F87" s="35"/>
      <c r="G87" s="35"/>
      <c r="H87" s="36"/>
      <c r="I87" s="37"/>
      <c r="J87" s="35"/>
      <c r="K87" s="35"/>
      <c r="L87" s="36"/>
      <c r="M87" s="37"/>
      <c r="N87" s="35"/>
      <c r="O87" s="35"/>
      <c r="P87" s="36"/>
      <c r="Q87" s="37"/>
      <c r="R87" s="35"/>
      <c r="S87" s="35"/>
      <c r="T87" s="36"/>
      <c r="U87" s="37"/>
      <c r="V87" s="35"/>
      <c r="W87" s="35"/>
      <c r="X87" s="36"/>
      <c r="Y87" s="37"/>
      <c r="Z87" s="35"/>
      <c r="AA87" s="35"/>
      <c r="AB87" s="36"/>
      <c r="AC87" s="37"/>
      <c r="AD87" s="35"/>
      <c r="AE87" s="35"/>
      <c r="AF87" s="36"/>
      <c r="AG87" s="37"/>
      <c r="AH87" s="35"/>
      <c r="AI87" s="35"/>
      <c r="AJ87" s="36"/>
      <c r="AK87" s="37"/>
      <c r="AL87" s="36"/>
      <c r="AM87" s="37"/>
      <c r="AN87" s="35"/>
      <c r="AO87" s="35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</row>
    <row r="88" spans="1:67" ht="18" customHeight="1" x14ac:dyDescent="0.25">
      <c r="A88" s="81"/>
      <c r="B88" s="36"/>
      <c r="C88" s="37"/>
      <c r="D88" s="36"/>
      <c r="E88" s="37"/>
      <c r="F88" s="35"/>
      <c r="G88" s="35"/>
      <c r="H88" s="36"/>
      <c r="I88" s="37"/>
      <c r="J88" s="35"/>
      <c r="K88" s="35"/>
      <c r="L88" s="36"/>
      <c r="M88" s="37"/>
      <c r="N88" s="35"/>
      <c r="O88" s="35"/>
      <c r="P88" s="36"/>
      <c r="Q88" s="37"/>
      <c r="R88" s="35"/>
      <c r="S88" s="35"/>
      <c r="T88" s="36"/>
      <c r="U88" s="37"/>
      <c r="V88" s="35"/>
      <c r="W88" s="35"/>
      <c r="X88" s="36"/>
      <c r="Y88" s="37"/>
      <c r="Z88" s="35"/>
      <c r="AA88" s="35"/>
      <c r="AB88" s="36"/>
      <c r="AC88" s="37"/>
      <c r="AD88" s="35"/>
      <c r="AE88" s="35"/>
      <c r="AF88" s="36"/>
      <c r="AG88" s="37"/>
      <c r="AH88" s="35"/>
      <c r="AI88" s="35"/>
      <c r="AJ88" s="36"/>
      <c r="AK88" s="37"/>
      <c r="AL88" s="36"/>
      <c r="AM88" s="37"/>
      <c r="AN88" s="35"/>
      <c r="AO88" s="35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</row>
    <row r="89" spans="1:67" ht="18" customHeight="1" x14ac:dyDescent="0.25">
      <c r="A89" s="81"/>
      <c r="B89" s="36"/>
      <c r="C89" s="37"/>
      <c r="D89" s="36"/>
      <c r="E89" s="37"/>
      <c r="F89" s="35"/>
      <c r="G89" s="35"/>
      <c r="H89" s="36"/>
      <c r="I89" s="37"/>
      <c r="J89" s="35"/>
      <c r="K89" s="35"/>
      <c r="L89" s="36"/>
      <c r="M89" s="37"/>
      <c r="N89" s="35"/>
      <c r="O89" s="35"/>
      <c r="P89" s="36"/>
      <c r="Q89" s="37"/>
      <c r="R89" s="35"/>
      <c r="S89" s="35"/>
      <c r="T89" s="36"/>
      <c r="U89" s="37"/>
      <c r="V89" s="35"/>
      <c r="W89" s="35"/>
      <c r="X89" s="36"/>
      <c r="Y89" s="37"/>
      <c r="Z89" s="35"/>
      <c r="AA89" s="35"/>
      <c r="AB89" s="36"/>
      <c r="AC89" s="37"/>
      <c r="AD89" s="35"/>
      <c r="AE89" s="35"/>
      <c r="AF89" s="36"/>
      <c r="AG89" s="37"/>
      <c r="AH89" s="35"/>
      <c r="AI89" s="35"/>
      <c r="AJ89" s="36"/>
      <c r="AK89" s="37"/>
      <c r="AL89" s="36"/>
      <c r="AM89" s="37"/>
      <c r="AN89" s="35"/>
      <c r="AO89" s="35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</row>
    <row r="90" spans="1:67" ht="18" customHeight="1" x14ac:dyDescent="0.25">
      <c r="A90" s="81"/>
      <c r="B90" s="36"/>
      <c r="C90" s="37"/>
      <c r="D90" s="36"/>
      <c r="E90" s="37"/>
      <c r="F90" s="35"/>
      <c r="G90" s="35"/>
      <c r="H90" s="36"/>
      <c r="I90" s="37"/>
      <c r="J90" s="35"/>
      <c r="K90" s="35"/>
      <c r="L90" s="36"/>
      <c r="M90" s="37"/>
      <c r="N90" s="35"/>
      <c r="O90" s="35"/>
      <c r="P90" s="36"/>
      <c r="Q90" s="37"/>
      <c r="R90" s="35"/>
      <c r="S90" s="35"/>
      <c r="T90" s="36"/>
      <c r="U90" s="37"/>
      <c r="V90" s="35"/>
      <c r="W90" s="35"/>
      <c r="X90" s="36"/>
      <c r="Y90" s="37"/>
      <c r="Z90" s="35"/>
      <c r="AA90" s="35"/>
      <c r="AB90" s="36"/>
      <c r="AC90" s="37"/>
      <c r="AD90" s="35"/>
      <c r="AE90" s="35"/>
      <c r="AF90" s="36"/>
      <c r="AG90" s="37"/>
      <c r="AH90" s="35"/>
      <c r="AI90" s="35"/>
      <c r="AJ90" s="36"/>
      <c r="AK90" s="37"/>
      <c r="AL90" s="36"/>
      <c r="AM90" s="37"/>
      <c r="AN90" s="35"/>
      <c r="AO90" s="35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</row>
    <row r="91" spans="1:67" ht="18" customHeight="1" x14ac:dyDescent="0.25">
      <c r="A91" s="81"/>
      <c r="B91" s="36"/>
      <c r="C91" s="37"/>
      <c r="D91" s="36"/>
      <c r="E91" s="37"/>
      <c r="F91" s="35"/>
      <c r="G91" s="35"/>
      <c r="H91" s="36"/>
      <c r="I91" s="37"/>
      <c r="J91" s="35"/>
      <c r="K91" s="35"/>
      <c r="L91" s="36"/>
      <c r="M91" s="37"/>
      <c r="N91" s="35"/>
      <c r="O91" s="35"/>
      <c r="P91" s="36"/>
      <c r="Q91" s="37"/>
      <c r="R91" s="35"/>
      <c r="S91" s="35"/>
      <c r="T91" s="36"/>
      <c r="U91" s="37"/>
      <c r="V91" s="35"/>
      <c r="W91" s="35"/>
      <c r="X91" s="36"/>
      <c r="Y91" s="37"/>
      <c r="Z91" s="35"/>
      <c r="AA91" s="35"/>
      <c r="AB91" s="36"/>
      <c r="AC91" s="37"/>
      <c r="AD91" s="35"/>
      <c r="AE91" s="35"/>
      <c r="AF91" s="36"/>
      <c r="AG91" s="37"/>
      <c r="AH91" s="35"/>
      <c r="AI91" s="35"/>
      <c r="AJ91" s="36"/>
      <c r="AK91" s="37"/>
      <c r="AL91" s="36"/>
      <c r="AM91" s="37"/>
      <c r="AN91" s="35"/>
      <c r="AO91" s="35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</row>
    <row r="92" spans="1:67" ht="18" customHeight="1" x14ac:dyDescent="0.25">
      <c r="A92" s="81"/>
      <c r="B92" s="36"/>
      <c r="C92" s="37"/>
      <c r="D92" s="36"/>
      <c r="E92" s="37"/>
      <c r="F92" s="35"/>
      <c r="G92" s="35"/>
      <c r="H92" s="36"/>
      <c r="I92" s="37"/>
      <c r="J92" s="35"/>
      <c r="K92" s="35"/>
      <c r="L92" s="36"/>
      <c r="M92" s="37"/>
      <c r="N92" s="35"/>
      <c r="O92" s="35"/>
      <c r="P92" s="36"/>
      <c r="Q92" s="37"/>
      <c r="R92" s="35"/>
      <c r="S92" s="35"/>
      <c r="T92" s="36"/>
      <c r="U92" s="37"/>
      <c r="V92" s="35"/>
      <c r="W92" s="35"/>
      <c r="X92" s="36"/>
      <c r="Y92" s="37"/>
      <c r="Z92" s="35"/>
      <c r="AA92" s="35"/>
      <c r="AB92" s="36"/>
      <c r="AC92" s="37"/>
      <c r="AD92" s="35"/>
      <c r="AE92" s="35"/>
      <c r="AF92" s="36"/>
      <c r="AG92" s="37"/>
      <c r="AH92" s="35"/>
      <c r="AI92" s="35"/>
      <c r="AJ92" s="36"/>
      <c r="AK92" s="37"/>
      <c r="AL92" s="36"/>
      <c r="AM92" s="37"/>
      <c r="AN92" s="35"/>
      <c r="AO92" s="35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</row>
    <row r="93" spans="1:67" ht="18" customHeight="1" x14ac:dyDescent="0.25">
      <c r="A93" s="81"/>
      <c r="B93" s="36"/>
      <c r="C93" s="37"/>
      <c r="D93" s="36"/>
      <c r="E93" s="37"/>
      <c r="F93" s="35"/>
      <c r="G93" s="35"/>
      <c r="H93" s="36"/>
      <c r="I93" s="37"/>
      <c r="J93" s="35"/>
      <c r="K93" s="35"/>
      <c r="L93" s="36"/>
      <c r="M93" s="37"/>
      <c r="N93" s="35"/>
      <c r="O93" s="35"/>
      <c r="P93" s="36"/>
      <c r="Q93" s="37"/>
      <c r="R93" s="35"/>
      <c r="S93" s="35"/>
      <c r="T93" s="36"/>
      <c r="U93" s="37"/>
      <c r="V93" s="35"/>
      <c r="W93" s="35"/>
      <c r="X93" s="36"/>
      <c r="Y93" s="37"/>
      <c r="Z93" s="35"/>
      <c r="AA93" s="35"/>
      <c r="AB93" s="36"/>
      <c r="AC93" s="37"/>
      <c r="AD93" s="35"/>
      <c r="AE93" s="35"/>
      <c r="AF93" s="36"/>
      <c r="AG93" s="37"/>
      <c r="AH93" s="35"/>
      <c r="AI93" s="35"/>
      <c r="AJ93" s="36"/>
      <c r="AK93" s="37"/>
      <c r="AL93" s="36"/>
      <c r="AM93" s="37"/>
      <c r="AN93" s="35"/>
      <c r="AO93" s="35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</row>
    <row r="94" spans="1:67" ht="18" customHeight="1" x14ac:dyDescent="0.25">
      <c r="A94" s="81"/>
      <c r="B94" s="36"/>
      <c r="C94" s="37"/>
      <c r="D94" s="36"/>
      <c r="E94" s="37"/>
      <c r="F94" s="35"/>
      <c r="G94" s="35"/>
      <c r="H94" s="36"/>
      <c r="I94" s="37"/>
      <c r="J94" s="35"/>
      <c r="K94" s="35"/>
      <c r="L94" s="36"/>
      <c r="M94" s="37"/>
      <c r="N94" s="35"/>
      <c r="O94" s="35"/>
      <c r="P94" s="36"/>
      <c r="Q94" s="37"/>
      <c r="R94" s="35"/>
      <c r="S94" s="35"/>
      <c r="T94" s="36"/>
      <c r="U94" s="37"/>
      <c r="V94" s="35"/>
      <c r="W94" s="35"/>
      <c r="X94" s="36"/>
      <c r="Y94" s="37"/>
      <c r="Z94" s="35"/>
      <c r="AA94" s="35"/>
      <c r="AB94" s="36"/>
      <c r="AC94" s="37"/>
      <c r="AD94" s="35"/>
      <c r="AE94" s="35"/>
      <c r="AF94" s="36"/>
      <c r="AG94" s="37"/>
      <c r="AH94" s="35"/>
      <c r="AI94" s="35"/>
      <c r="AJ94" s="36"/>
      <c r="AK94" s="37"/>
      <c r="AL94" s="36"/>
      <c r="AM94" s="37"/>
      <c r="AN94" s="35"/>
      <c r="AO94" s="35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</row>
    <row r="95" spans="1:67" ht="18" customHeight="1" x14ac:dyDescent="0.25">
      <c r="A95" s="81"/>
      <c r="B95" s="36"/>
      <c r="C95" s="37"/>
      <c r="D95" s="36"/>
      <c r="E95" s="37"/>
      <c r="F95" s="35"/>
      <c r="G95" s="35"/>
      <c r="H95" s="36"/>
      <c r="I95" s="37"/>
      <c r="J95" s="35"/>
      <c r="K95" s="35"/>
      <c r="L95" s="36"/>
      <c r="M95" s="37"/>
      <c r="N95" s="35"/>
      <c r="O95" s="35"/>
      <c r="P95" s="36"/>
      <c r="Q95" s="37"/>
      <c r="R95" s="35"/>
      <c r="S95" s="35"/>
      <c r="T95" s="36"/>
      <c r="U95" s="37"/>
      <c r="V95" s="35"/>
      <c r="W95" s="35"/>
      <c r="X95" s="36"/>
      <c r="Y95" s="37"/>
      <c r="Z95" s="35"/>
      <c r="AA95" s="35"/>
      <c r="AB95" s="36"/>
      <c r="AC95" s="37"/>
      <c r="AD95" s="35"/>
      <c r="AE95" s="35"/>
      <c r="AF95" s="36"/>
      <c r="AG95" s="37"/>
      <c r="AH95" s="35"/>
      <c r="AI95" s="35"/>
      <c r="AJ95" s="36"/>
      <c r="AK95" s="37"/>
      <c r="AL95" s="36"/>
      <c r="AM95" s="37"/>
      <c r="AN95" s="35"/>
      <c r="AO95" s="35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</row>
    <row r="96" spans="1:67" ht="18" customHeight="1" x14ac:dyDescent="0.25">
      <c r="A96" s="81"/>
      <c r="B96" s="36"/>
      <c r="C96" s="37"/>
      <c r="D96" s="36"/>
      <c r="E96" s="37"/>
      <c r="F96" s="35"/>
      <c r="G96" s="35"/>
      <c r="H96" s="36"/>
      <c r="I96" s="37"/>
      <c r="J96" s="35"/>
      <c r="K96" s="35"/>
      <c r="L96" s="36"/>
      <c r="M96" s="37"/>
      <c r="N96" s="35"/>
      <c r="O96" s="35"/>
      <c r="P96" s="36"/>
      <c r="Q96" s="37"/>
      <c r="R96" s="35"/>
      <c r="S96" s="35"/>
      <c r="T96" s="36"/>
      <c r="U96" s="37"/>
      <c r="V96" s="35"/>
      <c r="W96" s="35"/>
      <c r="X96" s="36"/>
      <c r="Y96" s="37"/>
      <c r="Z96" s="35"/>
      <c r="AA96" s="35"/>
      <c r="AB96" s="36"/>
      <c r="AC96" s="37"/>
      <c r="AD96" s="35"/>
      <c r="AE96" s="35"/>
      <c r="AF96" s="36"/>
      <c r="AG96" s="37"/>
      <c r="AH96" s="35"/>
      <c r="AI96" s="35"/>
      <c r="AJ96" s="36"/>
      <c r="AK96" s="37"/>
      <c r="AL96" s="36"/>
      <c r="AM96" s="37"/>
      <c r="AN96" s="35"/>
      <c r="AO96" s="35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</row>
    <row r="97" spans="1:67" ht="18" customHeight="1" x14ac:dyDescent="0.25">
      <c r="A97" s="81"/>
      <c r="B97" s="36"/>
      <c r="C97" s="37"/>
      <c r="D97" s="36"/>
      <c r="E97" s="37"/>
      <c r="F97" s="35"/>
      <c r="G97" s="35"/>
      <c r="H97" s="36"/>
      <c r="I97" s="37"/>
      <c r="J97" s="35"/>
      <c r="K97" s="35"/>
      <c r="L97" s="36"/>
      <c r="M97" s="37"/>
      <c r="N97" s="35"/>
      <c r="O97" s="35"/>
      <c r="P97" s="36"/>
      <c r="Q97" s="37"/>
      <c r="R97" s="35"/>
      <c r="S97" s="35"/>
      <c r="T97" s="36"/>
      <c r="U97" s="37"/>
      <c r="V97" s="35"/>
      <c r="W97" s="35"/>
      <c r="X97" s="36"/>
      <c r="Y97" s="37"/>
      <c r="Z97" s="35"/>
      <c r="AA97" s="35"/>
      <c r="AB97" s="36"/>
      <c r="AC97" s="37"/>
      <c r="AD97" s="35"/>
      <c r="AE97" s="35"/>
      <c r="AF97" s="36"/>
      <c r="AG97" s="37"/>
      <c r="AH97" s="35"/>
      <c r="AI97" s="35"/>
      <c r="AJ97" s="36"/>
      <c r="AK97" s="37"/>
      <c r="AL97" s="36"/>
      <c r="AM97" s="37"/>
      <c r="AN97" s="35"/>
      <c r="AO97" s="35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</row>
    <row r="98" spans="1:67" ht="18" customHeight="1" x14ac:dyDescent="0.25">
      <c r="A98" s="81"/>
      <c r="B98" s="36"/>
      <c r="C98" s="37"/>
      <c r="D98" s="36"/>
      <c r="E98" s="37"/>
      <c r="F98" s="35"/>
      <c r="G98" s="35"/>
      <c r="H98" s="36"/>
      <c r="I98" s="37"/>
      <c r="J98" s="35"/>
      <c r="K98" s="35"/>
      <c r="L98" s="36"/>
      <c r="M98" s="37"/>
      <c r="N98" s="35"/>
      <c r="O98" s="35"/>
      <c r="P98" s="36"/>
      <c r="Q98" s="37"/>
      <c r="R98" s="35"/>
      <c r="S98" s="35"/>
      <c r="T98" s="36"/>
      <c r="U98" s="37"/>
      <c r="V98" s="35"/>
      <c r="W98" s="35"/>
      <c r="X98" s="36"/>
      <c r="Y98" s="37"/>
      <c r="Z98" s="35"/>
      <c r="AA98" s="35"/>
      <c r="AB98" s="36"/>
      <c r="AC98" s="37"/>
      <c r="AD98" s="35"/>
      <c r="AE98" s="35"/>
      <c r="AF98" s="36"/>
      <c r="AG98" s="37"/>
      <c r="AH98" s="35"/>
      <c r="AI98" s="35"/>
      <c r="AJ98" s="36"/>
      <c r="AK98" s="37"/>
      <c r="AL98" s="36"/>
      <c r="AM98" s="37"/>
      <c r="AN98" s="35"/>
      <c r="AO98" s="35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</row>
    <row r="99" spans="1:67" ht="18" customHeight="1" x14ac:dyDescent="0.25">
      <c r="A99" s="81"/>
      <c r="B99" s="36"/>
      <c r="C99" s="37"/>
      <c r="D99" s="36"/>
      <c r="E99" s="37"/>
      <c r="F99" s="35"/>
      <c r="G99" s="35"/>
      <c r="H99" s="36"/>
      <c r="I99" s="37"/>
      <c r="J99" s="35"/>
      <c r="K99" s="35"/>
      <c r="L99" s="36"/>
      <c r="M99" s="37"/>
      <c r="N99" s="35"/>
      <c r="O99" s="35"/>
      <c r="P99" s="36"/>
      <c r="Q99" s="37"/>
      <c r="R99" s="35"/>
      <c r="S99" s="35"/>
      <c r="T99" s="36"/>
      <c r="U99" s="37"/>
      <c r="V99" s="35"/>
      <c r="W99" s="35"/>
      <c r="X99" s="36"/>
      <c r="Y99" s="37"/>
      <c r="Z99" s="35"/>
      <c r="AA99" s="35"/>
      <c r="AB99" s="36"/>
      <c r="AC99" s="37"/>
      <c r="AD99" s="35"/>
      <c r="AE99" s="35"/>
      <c r="AF99" s="36"/>
      <c r="AG99" s="37"/>
      <c r="AH99" s="35"/>
      <c r="AI99" s="35"/>
      <c r="AJ99" s="36"/>
      <c r="AK99" s="37"/>
      <c r="AL99" s="36"/>
      <c r="AM99" s="37"/>
      <c r="AN99" s="35"/>
      <c r="AO99" s="35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</row>
    <row r="100" spans="1:67" ht="18" customHeight="1" x14ac:dyDescent="0.25">
      <c r="A100" s="81"/>
      <c r="B100" s="36"/>
      <c r="C100" s="37"/>
      <c r="D100" s="36"/>
      <c r="E100" s="37"/>
      <c r="F100" s="35"/>
      <c r="G100" s="35"/>
      <c r="H100" s="36"/>
      <c r="I100" s="37"/>
      <c r="J100" s="35"/>
      <c r="K100" s="35"/>
      <c r="L100" s="36"/>
      <c r="M100" s="37"/>
      <c r="N100" s="35"/>
      <c r="O100" s="35"/>
      <c r="P100" s="36"/>
      <c r="Q100" s="37"/>
      <c r="R100" s="35"/>
      <c r="S100" s="35"/>
      <c r="T100" s="36"/>
      <c r="U100" s="37"/>
      <c r="V100" s="35"/>
      <c r="W100" s="35"/>
      <c r="X100" s="36"/>
      <c r="Y100" s="37"/>
      <c r="Z100" s="35"/>
      <c r="AA100" s="35"/>
      <c r="AB100" s="36"/>
      <c r="AC100" s="37"/>
      <c r="AD100" s="35"/>
      <c r="AE100" s="35"/>
      <c r="AF100" s="36"/>
      <c r="AG100" s="37"/>
      <c r="AH100" s="35"/>
      <c r="AI100" s="35"/>
      <c r="AJ100" s="36"/>
      <c r="AK100" s="37"/>
      <c r="AL100" s="36"/>
      <c r="AM100" s="37"/>
      <c r="AN100" s="35"/>
      <c r="AO100" s="35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</row>
  </sheetData>
  <mergeCells count="59">
    <mergeCell ref="A59:A79"/>
    <mergeCell ref="A80:A100"/>
    <mergeCell ref="F3:G3"/>
    <mergeCell ref="D3:E3"/>
    <mergeCell ref="B3:C3"/>
    <mergeCell ref="A4:A16"/>
    <mergeCell ref="A17:A37"/>
    <mergeCell ref="A38:A58"/>
    <mergeCell ref="H3:I3"/>
    <mergeCell ref="AD3:AE3"/>
    <mergeCell ref="AB3:AC3"/>
    <mergeCell ref="Z3:AA3"/>
    <mergeCell ref="X3:Y3"/>
    <mergeCell ref="V3:W3"/>
    <mergeCell ref="T3:U3"/>
    <mergeCell ref="R3:S3"/>
    <mergeCell ref="P3:Q3"/>
    <mergeCell ref="N3:O3"/>
    <mergeCell ref="L3:M3"/>
    <mergeCell ref="J3:K3"/>
    <mergeCell ref="BJ2:BK2"/>
    <mergeCell ref="BL2:BM2"/>
    <mergeCell ref="BN2:BO2"/>
    <mergeCell ref="B1:AO1"/>
    <mergeCell ref="AN3:AO3"/>
    <mergeCell ref="AL3:AM3"/>
    <mergeCell ref="AJ3:AK3"/>
    <mergeCell ref="AH3:AI3"/>
    <mergeCell ref="AF3:AG3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BA3648D7-8EE2-416A-A317-AB33D2B9849B}">
          <x14:formula1>
            <xm:f>Données!$D$1:$D$35</xm:f>
          </x14:formula1>
          <xm:sqref>A2:AO2</xm:sqref>
        </x14:dataValidation>
        <x14:dataValidation type="list" allowBlank="1" showInputMessage="1" xr:uid="{F16DA01F-E1D4-4448-A15F-5969CC587ABE}">
          <x14:formula1>
            <xm:f>Données!$B$1:$B$12</xm:f>
          </x14:formula1>
          <xm:sqref>A3:AO3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ED613-BEAE-40EF-A98D-759560993140}">
  <dimension ref="A1:D52"/>
  <sheetViews>
    <sheetView showRowColHeaders="0" zoomScale="130" zoomScaleNormal="130" workbookViewId="0">
      <selection activeCell="B9" sqref="B9"/>
    </sheetView>
  </sheetViews>
  <sheetFormatPr baseColWidth="10" defaultRowHeight="15" x14ac:dyDescent="0.25"/>
  <cols>
    <col min="1" max="1" width="34.85546875" style="38" customWidth="1"/>
    <col min="2" max="2" width="16.140625" style="38" customWidth="1"/>
    <col min="3" max="3" width="20.7109375" style="38" customWidth="1"/>
    <col min="4" max="4" width="38.140625" style="38" customWidth="1"/>
    <col min="5" max="16384" width="11.42578125" style="38"/>
  </cols>
  <sheetData>
    <row r="1" spans="1:4" ht="33.75" customHeight="1" x14ac:dyDescent="0.25">
      <c r="A1" s="84" t="s">
        <v>169</v>
      </c>
      <c r="B1" s="84"/>
      <c r="C1" s="84"/>
      <c r="D1" s="84"/>
    </row>
    <row r="2" spans="1:4" ht="24" customHeight="1" x14ac:dyDescent="0.25">
      <c r="A2" s="39" t="s">
        <v>164</v>
      </c>
      <c r="B2" s="40" t="s">
        <v>161</v>
      </c>
      <c r="C2" s="41" t="s">
        <v>159</v>
      </c>
      <c r="D2" s="53" t="s">
        <v>180</v>
      </c>
    </row>
    <row r="3" spans="1:4" ht="15.75" customHeight="1" x14ac:dyDescent="0.25">
      <c r="A3" s="85" t="s">
        <v>163</v>
      </c>
      <c r="B3" s="54" t="s">
        <v>88</v>
      </c>
      <c r="C3" s="55" t="s">
        <v>178</v>
      </c>
      <c r="D3" s="56"/>
    </row>
    <row r="4" spans="1:4" ht="15.75" customHeight="1" x14ac:dyDescent="0.25">
      <c r="A4" s="86"/>
      <c r="B4" s="57" t="s">
        <v>88</v>
      </c>
      <c r="C4" s="58" t="s">
        <v>179</v>
      </c>
      <c r="D4" s="59" t="s">
        <v>181</v>
      </c>
    </row>
    <row r="5" spans="1:4" ht="15.75" customHeight="1" x14ac:dyDescent="0.25">
      <c r="A5" s="86"/>
      <c r="B5" s="57"/>
      <c r="C5" s="58"/>
      <c r="D5" s="59"/>
    </row>
    <row r="6" spans="1:4" ht="15.75" customHeight="1" x14ac:dyDescent="0.25">
      <c r="A6" s="86"/>
      <c r="B6" s="57" t="s">
        <v>86</v>
      </c>
      <c r="C6" s="58" t="s">
        <v>187</v>
      </c>
      <c r="D6" s="59" t="s">
        <v>186</v>
      </c>
    </row>
    <row r="7" spans="1:4" ht="15.75" customHeight="1" x14ac:dyDescent="0.25">
      <c r="A7" s="86"/>
      <c r="B7" s="57"/>
      <c r="C7" s="58"/>
      <c r="D7" s="59"/>
    </row>
    <row r="8" spans="1:4" ht="15.75" customHeight="1" x14ac:dyDescent="0.25">
      <c r="A8" s="86"/>
      <c r="B8" s="57"/>
      <c r="C8" s="58"/>
      <c r="D8" s="59"/>
    </row>
    <row r="9" spans="1:4" ht="15.75" customHeight="1" x14ac:dyDescent="0.25">
      <c r="A9" s="86"/>
      <c r="B9" s="57"/>
      <c r="C9" s="58"/>
      <c r="D9" s="59"/>
    </row>
    <row r="10" spans="1:4" ht="15.75" customHeight="1" x14ac:dyDescent="0.25">
      <c r="A10" s="86"/>
      <c r="B10" s="57"/>
      <c r="C10" s="58"/>
      <c r="D10" s="59"/>
    </row>
    <row r="11" spans="1:4" ht="15.75" customHeight="1" x14ac:dyDescent="0.25">
      <c r="A11" s="86"/>
      <c r="B11" s="57"/>
      <c r="C11" s="58"/>
      <c r="D11" s="59"/>
    </row>
    <row r="12" spans="1:4" ht="15.75" customHeight="1" x14ac:dyDescent="0.25">
      <c r="A12" s="86"/>
      <c r="B12" s="57"/>
      <c r="C12" s="58"/>
      <c r="D12" s="59"/>
    </row>
    <row r="13" spans="1:4" ht="15.75" customHeight="1" x14ac:dyDescent="0.25">
      <c r="A13" s="87" t="s">
        <v>165</v>
      </c>
      <c r="B13" s="60" t="s">
        <v>88</v>
      </c>
      <c r="C13" s="61" t="s">
        <v>182</v>
      </c>
      <c r="D13" s="62" t="s">
        <v>183</v>
      </c>
    </row>
    <row r="14" spans="1:4" ht="15.75" customHeight="1" x14ac:dyDescent="0.25">
      <c r="A14" s="88"/>
      <c r="B14" s="57" t="s">
        <v>86</v>
      </c>
      <c r="C14" s="58" t="s">
        <v>188</v>
      </c>
      <c r="D14" s="59" t="s">
        <v>189</v>
      </c>
    </row>
    <row r="15" spans="1:4" ht="15.75" customHeight="1" x14ac:dyDescent="0.25">
      <c r="A15" s="88"/>
      <c r="B15" s="57"/>
      <c r="C15" s="58"/>
      <c r="D15" s="59"/>
    </row>
    <row r="16" spans="1:4" ht="15.75" customHeight="1" x14ac:dyDescent="0.25">
      <c r="A16" s="88"/>
      <c r="B16" s="57"/>
      <c r="C16" s="58"/>
      <c r="D16" s="59"/>
    </row>
    <row r="17" spans="1:4" ht="15.75" customHeight="1" x14ac:dyDescent="0.25">
      <c r="A17" s="88"/>
      <c r="B17" s="57"/>
      <c r="C17" s="58"/>
      <c r="D17" s="59"/>
    </row>
    <row r="18" spans="1:4" ht="15.75" customHeight="1" x14ac:dyDescent="0.25">
      <c r="A18" s="88"/>
      <c r="B18" s="57"/>
      <c r="C18" s="58"/>
      <c r="D18" s="59"/>
    </row>
    <row r="19" spans="1:4" ht="15.75" customHeight="1" x14ac:dyDescent="0.25">
      <c r="A19" s="88"/>
      <c r="B19" s="57"/>
      <c r="C19" s="58"/>
      <c r="D19" s="59"/>
    </row>
    <row r="20" spans="1:4" ht="15.75" customHeight="1" x14ac:dyDescent="0.25">
      <c r="A20" s="88"/>
      <c r="B20" s="57"/>
      <c r="C20" s="58"/>
      <c r="D20" s="59"/>
    </row>
    <row r="21" spans="1:4" ht="15.75" customHeight="1" x14ac:dyDescent="0.25">
      <c r="A21" s="88"/>
      <c r="B21" s="57"/>
      <c r="C21" s="58"/>
      <c r="D21" s="59"/>
    </row>
    <row r="22" spans="1:4" ht="15.75" customHeight="1" x14ac:dyDescent="0.25">
      <c r="A22" s="89"/>
      <c r="B22" s="63"/>
      <c r="C22" s="64"/>
      <c r="D22" s="65"/>
    </row>
    <row r="23" spans="1:4" ht="15.75" customHeight="1" x14ac:dyDescent="0.25">
      <c r="A23" s="90" t="s">
        <v>166</v>
      </c>
      <c r="B23" s="57" t="s">
        <v>88</v>
      </c>
      <c r="C23" s="58" t="s">
        <v>184</v>
      </c>
      <c r="D23" s="59" t="s">
        <v>185</v>
      </c>
    </row>
    <row r="24" spans="1:4" ht="15.75" customHeight="1" x14ac:dyDescent="0.25">
      <c r="A24" s="91"/>
      <c r="B24" s="57" t="s">
        <v>86</v>
      </c>
      <c r="C24" s="58" t="s">
        <v>190</v>
      </c>
      <c r="D24" s="59" t="s">
        <v>191</v>
      </c>
    </row>
    <row r="25" spans="1:4" ht="15.75" customHeight="1" x14ac:dyDescent="0.25">
      <c r="A25" s="91"/>
      <c r="B25" s="57"/>
      <c r="C25" s="58"/>
      <c r="D25" s="59"/>
    </row>
    <row r="26" spans="1:4" ht="15.75" customHeight="1" x14ac:dyDescent="0.25">
      <c r="A26" s="91"/>
      <c r="B26" s="57"/>
      <c r="C26" s="58"/>
      <c r="D26" s="59"/>
    </row>
    <row r="27" spans="1:4" ht="15.75" customHeight="1" x14ac:dyDescent="0.25">
      <c r="A27" s="91"/>
      <c r="B27" s="57"/>
      <c r="C27" s="58"/>
      <c r="D27" s="59"/>
    </row>
    <row r="28" spans="1:4" ht="15.75" customHeight="1" x14ac:dyDescent="0.25">
      <c r="A28" s="91"/>
      <c r="B28" s="57"/>
      <c r="C28" s="58"/>
      <c r="D28" s="59"/>
    </row>
    <row r="29" spans="1:4" ht="15.75" customHeight="1" x14ac:dyDescent="0.25">
      <c r="A29" s="91"/>
      <c r="B29" s="57"/>
      <c r="C29" s="58"/>
      <c r="D29" s="59"/>
    </row>
    <row r="30" spans="1:4" ht="15.75" customHeight="1" x14ac:dyDescent="0.25">
      <c r="A30" s="91"/>
      <c r="B30" s="57"/>
      <c r="C30" s="58"/>
      <c r="D30" s="59"/>
    </row>
    <row r="31" spans="1:4" ht="15.75" customHeight="1" x14ac:dyDescent="0.25">
      <c r="A31" s="91"/>
      <c r="B31" s="57"/>
      <c r="C31" s="58"/>
      <c r="D31" s="59"/>
    </row>
    <row r="32" spans="1:4" ht="15.75" customHeight="1" x14ac:dyDescent="0.25">
      <c r="A32" s="92"/>
      <c r="B32" s="57"/>
      <c r="C32" s="58"/>
      <c r="D32" s="59"/>
    </row>
    <row r="33" spans="1:4" ht="15.75" customHeight="1" x14ac:dyDescent="0.25">
      <c r="A33" s="93" t="s">
        <v>167</v>
      </c>
      <c r="B33" s="66"/>
      <c r="C33" s="67"/>
      <c r="D33" s="68"/>
    </row>
    <row r="34" spans="1:4" ht="15.75" customHeight="1" x14ac:dyDescent="0.25">
      <c r="A34" s="94"/>
      <c r="B34" s="57"/>
      <c r="C34" s="58"/>
      <c r="D34" s="59"/>
    </row>
    <row r="35" spans="1:4" ht="15.75" customHeight="1" x14ac:dyDescent="0.25">
      <c r="A35" s="94"/>
      <c r="B35" s="57"/>
      <c r="C35" s="58"/>
      <c r="D35" s="59"/>
    </row>
    <row r="36" spans="1:4" ht="15.75" customHeight="1" x14ac:dyDescent="0.25">
      <c r="A36" s="94"/>
      <c r="B36" s="57"/>
      <c r="C36" s="58"/>
      <c r="D36" s="59"/>
    </row>
    <row r="37" spans="1:4" ht="15.75" customHeight="1" x14ac:dyDescent="0.25">
      <c r="A37" s="94"/>
      <c r="B37" s="57"/>
      <c r="C37" s="58"/>
      <c r="D37" s="59"/>
    </row>
    <row r="38" spans="1:4" ht="15.75" customHeight="1" x14ac:dyDescent="0.25">
      <c r="A38" s="94"/>
      <c r="B38" s="57"/>
      <c r="C38" s="58"/>
      <c r="D38" s="59"/>
    </row>
    <row r="39" spans="1:4" ht="15.75" customHeight="1" x14ac:dyDescent="0.25">
      <c r="A39" s="94"/>
      <c r="B39" s="57"/>
      <c r="C39" s="58"/>
      <c r="D39" s="59"/>
    </row>
    <row r="40" spans="1:4" ht="15.75" customHeight="1" x14ac:dyDescent="0.25">
      <c r="A40" s="94"/>
      <c r="B40" s="57"/>
      <c r="C40" s="58"/>
      <c r="D40" s="59"/>
    </row>
    <row r="41" spans="1:4" ht="15.75" customHeight="1" x14ac:dyDescent="0.25">
      <c r="A41" s="94"/>
      <c r="B41" s="57"/>
      <c r="C41" s="58"/>
      <c r="D41" s="59"/>
    </row>
    <row r="42" spans="1:4" ht="15.75" customHeight="1" x14ac:dyDescent="0.25">
      <c r="A42" s="95"/>
      <c r="B42" s="69"/>
      <c r="C42" s="70"/>
      <c r="D42" s="71"/>
    </row>
    <row r="43" spans="1:4" ht="15.75" customHeight="1" x14ac:dyDescent="0.25">
      <c r="A43" s="96" t="s">
        <v>168</v>
      </c>
      <c r="B43" s="57" t="s">
        <v>86</v>
      </c>
      <c r="C43" s="58" t="s">
        <v>192</v>
      </c>
      <c r="D43" s="59"/>
    </row>
    <row r="44" spans="1:4" ht="15.75" customHeight="1" x14ac:dyDescent="0.25">
      <c r="A44" s="96"/>
      <c r="B44" s="57"/>
      <c r="C44" s="58"/>
      <c r="D44" s="59"/>
    </row>
    <row r="45" spans="1:4" ht="15.75" customHeight="1" x14ac:dyDescent="0.25">
      <c r="A45" s="96"/>
      <c r="B45" s="57"/>
      <c r="C45" s="58"/>
      <c r="D45" s="59"/>
    </row>
    <row r="46" spans="1:4" ht="15.75" customHeight="1" x14ac:dyDescent="0.25">
      <c r="A46" s="96"/>
      <c r="B46" s="57"/>
      <c r="C46" s="58"/>
      <c r="D46" s="59"/>
    </row>
    <row r="47" spans="1:4" ht="15.75" customHeight="1" x14ac:dyDescent="0.25">
      <c r="A47" s="96"/>
      <c r="B47" s="57"/>
      <c r="C47" s="58"/>
      <c r="D47" s="59"/>
    </row>
    <row r="48" spans="1:4" ht="15.75" customHeight="1" x14ac:dyDescent="0.25">
      <c r="A48" s="96"/>
      <c r="B48" s="57"/>
      <c r="C48" s="58"/>
      <c r="D48" s="59"/>
    </row>
    <row r="49" spans="1:4" ht="15.75" customHeight="1" x14ac:dyDescent="0.25">
      <c r="A49" s="96"/>
      <c r="B49" s="57"/>
      <c r="C49" s="58"/>
      <c r="D49" s="59"/>
    </row>
    <row r="50" spans="1:4" ht="15.75" customHeight="1" x14ac:dyDescent="0.25">
      <c r="A50" s="96"/>
      <c r="B50" s="57"/>
      <c r="C50" s="58"/>
      <c r="D50" s="59"/>
    </row>
    <row r="51" spans="1:4" ht="15.75" customHeight="1" x14ac:dyDescent="0.25">
      <c r="A51" s="96"/>
      <c r="B51" s="57"/>
      <c r="C51" s="58"/>
      <c r="D51" s="59"/>
    </row>
    <row r="52" spans="1:4" ht="15.75" customHeight="1" x14ac:dyDescent="0.25">
      <c r="A52" s="96"/>
      <c r="B52" s="57"/>
      <c r="C52" s="58"/>
      <c r="D52" s="59"/>
    </row>
  </sheetData>
  <mergeCells count="6">
    <mergeCell ref="A43:A52"/>
    <mergeCell ref="A1:D1"/>
    <mergeCell ref="A3:A12"/>
    <mergeCell ref="A13:A22"/>
    <mergeCell ref="A23:A32"/>
    <mergeCell ref="A33:A42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D77FFC66-4594-4687-BA2C-B25BDF6D358C}">
          <x14:formula1>
            <xm:f>Données!$D$1:$D$35</xm:f>
          </x14:formula1>
          <xm:sqref>B3:B52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D8A6-E36F-4086-B03C-A3F81DAFEBA6}">
  <dimension ref="A1:E35"/>
  <sheetViews>
    <sheetView workbookViewId="0">
      <selection activeCell="B1" sqref="B1:B1048576"/>
    </sheetView>
  </sheetViews>
  <sheetFormatPr baseColWidth="10" defaultColWidth="10.7109375" defaultRowHeight="15" x14ac:dyDescent="0.25"/>
  <cols>
    <col min="2" max="2" width="12.28515625" customWidth="1"/>
    <col min="4" max="4" width="28" bestFit="1" customWidth="1"/>
    <col min="5" max="5" width="26.28515625" customWidth="1"/>
    <col min="6" max="6" width="28.140625" customWidth="1"/>
  </cols>
  <sheetData>
    <row r="1" spans="1:5" x14ac:dyDescent="0.25">
      <c r="A1" t="s">
        <v>10</v>
      </c>
      <c r="B1" t="s">
        <v>13</v>
      </c>
      <c r="C1" t="s">
        <v>6</v>
      </c>
      <c r="D1" t="s">
        <v>161</v>
      </c>
      <c r="E1" t="s">
        <v>91</v>
      </c>
    </row>
    <row r="2" spans="1:5" x14ac:dyDescent="0.25">
      <c r="A2" t="s">
        <v>65</v>
      </c>
      <c r="B2" t="s">
        <v>14</v>
      </c>
      <c r="C2" t="s">
        <v>24</v>
      </c>
      <c r="D2" t="s">
        <v>27</v>
      </c>
      <c r="E2" t="s">
        <v>88</v>
      </c>
    </row>
    <row r="3" spans="1:5" x14ac:dyDescent="0.25">
      <c r="A3" t="s">
        <v>66</v>
      </c>
      <c r="B3" t="s">
        <v>15</v>
      </c>
      <c r="C3" t="s">
        <v>25</v>
      </c>
      <c r="D3" t="s">
        <v>154</v>
      </c>
      <c r="E3" t="s">
        <v>28</v>
      </c>
    </row>
    <row r="4" spans="1:5" x14ac:dyDescent="0.25">
      <c r="A4" t="s">
        <v>67</v>
      </c>
      <c r="B4" t="s">
        <v>16</v>
      </c>
      <c r="C4" t="s">
        <v>26</v>
      </c>
      <c r="D4" t="s">
        <v>28</v>
      </c>
      <c r="E4" t="s">
        <v>34</v>
      </c>
    </row>
    <row r="5" spans="1:5" x14ac:dyDescent="0.25">
      <c r="A5" t="s">
        <v>68</v>
      </c>
      <c r="B5" t="s">
        <v>17</v>
      </c>
      <c r="C5" t="s">
        <v>60</v>
      </c>
      <c r="D5" t="s">
        <v>90</v>
      </c>
      <c r="E5" t="s">
        <v>29</v>
      </c>
    </row>
    <row r="6" spans="1:5" x14ac:dyDescent="0.25">
      <c r="A6" t="s">
        <v>69</v>
      </c>
      <c r="B6" t="s">
        <v>18</v>
      </c>
      <c r="D6" t="s">
        <v>29</v>
      </c>
      <c r="E6" t="s">
        <v>32</v>
      </c>
    </row>
    <row r="7" spans="1:5" x14ac:dyDescent="0.25">
      <c r="A7" t="s">
        <v>70</v>
      </c>
      <c r="B7" t="s">
        <v>19</v>
      </c>
      <c r="D7" t="s">
        <v>44</v>
      </c>
      <c r="E7" t="s">
        <v>92</v>
      </c>
    </row>
    <row r="8" spans="1:5" x14ac:dyDescent="0.25">
      <c r="A8" t="s">
        <v>71</v>
      </c>
      <c r="B8" t="s">
        <v>20</v>
      </c>
      <c r="D8" t="s">
        <v>49</v>
      </c>
      <c r="E8" t="s">
        <v>86</v>
      </c>
    </row>
    <row r="9" spans="1:5" x14ac:dyDescent="0.25">
      <c r="A9" t="s">
        <v>72</v>
      </c>
      <c r="B9" t="s">
        <v>21</v>
      </c>
      <c r="D9" t="s">
        <v>153</v>
      </c>
      <c r="E9" t="s">
        <v>93</v>
      </c>
    </row>
    <row r="10" spans="1:5" x14ac:dyDescent="0.25">
      <c r="A10" t="s">
        <v>73</v>
      </c>
      <c r="B10" t="s">
        <v>22</v>
      </c>
      <c r="D10" t="s">
        <v>50</v>
      </c>
    </row>
    <row r="11" spans="1:5" x14ac:dyDescent="0.25">
      <c r="A11" t="s">
        <v>74</v>
      </c>
      <c r="B11" t="s">
        <v>23</v>
      </c>
      <c r="D11" t="s">
        <v>86</v>
      </c>
    </row>
    <row r="12" spans="1:5" x14ac:dyDescent="0.25">
      <c r="A12" t="s">
        <v>75</v>
      </c>
      <c r="B12" t="s">
        <v>162</v>
      </c>
      <c r="D12" t="s">
        <v>87</v>
      </c>
    </row>
    <row r="13" spans="1:5" x14ac:dyDescent="0.25">
      <c r="A13" t="s">
        <v>76</v>
      </c>
      <c r="D13" t="s">
        <v>40</v>
      </c>
    </row>
    <row r="14" spans="1:5" x14ac:dyDescent="0.25">
      <c r="A14" t="s">
        <v>77</v>
      </c>
      <c r="D14" t="s">
        <v>89</v>
      </c>
    </row>
    <row r="15" spans="1:5" x14ac:dyDescent="0.25">
      <c r="A15" t="s">
        <v>78</v>
      </c>
      <c r="D15" t="s">
        <v>47</v>
      </c>
    </row>
    <row r="16" spans="1:5" x14ac:dyDescent="0.25">
      <c r="A16" t="s">
        <v>79</v>
      </c>
      <c r="D16" t="s">
        <v>63</v>
      </c>
    </row>
    <row r="17" spans="1:4" x14ac:dyDescent="0.25">
      <c r="A17" t="s">
        <v>80</v>
      </c>
      <c r="D17" t="s">
        <v>30</v>
      </c>
    </row>
    <row r="18" spans="1:4" x14ac:dyDescent="0.25">
      <c r="A18" t="s">
        <v>81</v>
      </c>
      <c r="D18" t="s">
        <v>51</v>
      </c>
    </row>
    <row r="19" spans="1:4" x14ac:dyDescent="0.25">
      <c r="A19" t="s">
        <v>82</v>
      </c>
      <c r="D19" t="s">
        <v>31</v>
      </c>
    </row>
    <row r="20" spans="1:4" x14ac:dyDescent="0.25">
      <c r="A20" t="s">
        <v>83</v>
      </c>
      <c r="D20" t="s">
        <v>88</v>
      </c>
    </row>
    <row r="21" spans="1:4" x14ac:dyDescent="0.25">
      <c r="A21" t="s">
        <v>84</v>
      </c>
      <c r="D21" t="s">
        <v>41</v>
      </c>
    </row>
    <row r="22" spans="1:4" x14ac:dyDescent="0.25">
      <c r="A22" t="s">
        <v>11</v>
      </c>
      <c r="D22" t="s">
        <v>32</v>
      </c>
    </row>
    <row r="23" spans="1:4" x14ac:dyDescent="0.25">
      <c r="A23" t="s">
        <v>12</v>
      </c>
      <c r="D23" t="s">
        <v>33</v>
      </c>
    </row>
    <row r="24" spans="1:4" x14ac:dyDescent="0.25">
      <c r="D24" t="s">
        <v>34</v>
      </c>
    </row>
    <row r="25" spans="1:4" x14ac:dyDescent="0.25">
      <c r="D25" t="s">
        <v>45</v>
      </c>
    </row>
    <row r="26" spans="1:4" x14ac:dyDescent="0.25">
      <c r="D26" t="s">
        <v>46</v>
      </c>
    </row>
    <row r="27" spans="1:4" x14ac:dyDescent="0.25">
      <c r="D27" t="s">
        <v>42</v>
      </c>
    </row>
    <row r="28" spans="1:4" x14ac:dyDescent="0.25">
      <c r="D28" t="s">
        <v>35</v>
      </c>
    </row>
    <row r="29" spans="1:4" x14ac:dyDescent="0.25">
      <c r="D29" t="s">
        <v>36</v>
      </c>
    </row>
    <row r="30" spans="1:4" x14ac:dyDescent="0.25">
      <c r="D30" t="s">
        <v>56</v>
      </c>
    </row>
    <row r="31" spans="1:4" x14ac:dyDescent="0.25">
      <c r="D31" t="s">
        <v>37</v>
      </c>
    </row>
    <row r="32" spans="1:4" x14ac:dyDescent="0.25">
      <c r="D32" t="s">
        <v>43</v>
      </c>
    </row>
    <row r="33" spans="4:4" x14ac:dyDescent="0.25">
      <c r="D33" t="s">
        <v>39</v>
      </c>
    </row>
    <row r="34" spans="4:4" x14ac:dyDescent="0.25">
      <c r="D34" t="s">
        <v>38</v>
      </c>
    </row>
    <row r="35" spans="4:4" x14ac:dyDescent="0.25">
      <c r="D35" t="s">
        <v>48</v>
      </c>
    </row>
  </sheetData>
  <sortState ref="D2:D38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Suivi</vt:lpstr>
      <vt:lpstr>Stats</vt:lpstr>
      <vt:lpstr>Equipes</vt:lpstr>
      <vt:lpstr>Résultats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cp:lastPrinted>2018-03-31T12:35:44Z</cp:lastPrinted>
  <dcterms:created xsi:type="dcterms:W3CDTF">2018-03-20T14:41:46Z</dcterms:created>
  <dcterms:modified xsi:type="dcterms:W3CDTF">2018-05-31T15:08:26Z</dcterms:modified>
</cp:coreProperties>
</file>