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tilisateur\Documents\SITE ACAD\A METTRE EN LIGNE\feuille calcul\A PUBLIER\CAP BEP\"/>
    </mc:Choice>
  </mc:AlternateContent>
  <bookViews>
    <workbookView xWindow="0" yWindow="0" windowWidth="23040" windowHeight="9408"/>
  </bookViews>
  <sheets>
    <sheet name="Demi-fond" sheetId="13" r:id="rId1"/>
  </sheets>
  <definedNames>
    <definedName name="ecprojet">'Demi-fond'!#REF!</definedName>
    <definedName name="Ensemble_des_plages_colorées" localSheetId="0">'Demi-fond'!#REF!,'Demi-fond'!$C$43:$I$45,'Demi-fond'!$A$43</definedName>
    <definedName name="Ensemble_des_plages_colorées">#REF!,#REF!,#REF!</definedName>
    <definedName name="Ensemble_des_plages_de_saisie_de_perf" localSheetId="0">'Demi-fond'!$G$8:$H$42</definedName>
    <definedName name="Ensemble_des_plages_de_saisie_de_perf">#REF!</definedName>
    <definedName name="noteperf">'Demi-fond'!$G$51:$G$79</definedName>
    <definedName name="noteprojet">'Demi-fond'!#REF!</definedName>
    <definedName name="perffilles">'Demi-fond'!$F$51:$F$79</definedName>
    <definedName name="perfgars">'Demi-fond'!$H$51:$H$79</definedName>
    <definedName name="_xlnm.Print_Area" localSheetId="0">'Demi-fond'!$A$1:$M$45</definedName>
  </definedNames>
  <calcPr calcId="152511"/>
</workbook>
</file>

<file path=xl/calcChain.xml><?xml version="1.0" encoding="utf-8"?>
<calcChain xmlns="http://schemas.openxmlformats.org/spreadsheetml/2006/main">
  <c r="A43" i="13" l="1"/>
  <c r="A44" i="13" s="1"/>
  <c r="M8" i="13" l="1"/>
  <c r="M10" i="13" l="1"/>
  <c r="M43" i="13"/>
  <c r="M44" i="13"/>
  <c r="M45" i="13"/>
  <c r="I9" i="13"/>
  <c r="J9" i="13" s="1"/>
  <c r="I10" i="13"/>
  <c r="J10" i="13" s="1"/>
  <c r="I11" i="13"/>
  <c r="J11" i="13" s="1"/>
  <c r="I12" i="13"/>
  <c r="I13" i="13"/>
  <c r="J13" i="13" s="1"/>
  <c r="M14" i="13"/>
  <c r="I14" i="13"/>
  <c r="J14" i="13" s="1"/>
  <c r="I15" i="13"/>
  <c r="J15" i="13" s="1"/>
  <c r="I16" i="13"/>
  <c r="J16" i="13" s="1"/>
  <c r="I17" i="13"/>
  <c r="J17" i="13" s="1"/>
  <c r="I18" i="13"/>
  <c r="J18" i="13" s="1"/>
  <c r="I19" i="13"/>
  <c r="J19" i="13" s="1"/>
  <c r="I20" i="13"/>
  <c r="J20" i="13" s="1"/>
  <c r="I21" i="13"/>
  <c r="J21" i="13" s="1"/>
  <c r="M22" i="13"/>
  <c r="I22" i="13"/>
  <c r="J22" i="13" s="1"/>
  <c r="M23" i="13"/>
  <c r="I23" i="13"/>
  <c r="J23" i="13" s="1"/>
  <c r="I24" i="13"/>
  <c r="J24" i="13" s="1"/>
  <c r="I25" i="13"/>
  <c r="J25" i="13" s="1"/>
  <c r="I26" i="13"/>
  <c r="J26" i="13" s="1"/>
  <c r="M27" i="13"/>
  <c r="I27" i="13"/>
  <c r="J27" i="13" s="1"/>
  <c r="I28" i="13"/>
  <c r="J28" i="13" s="1"/>
  <c r="I29" i="13"/>
  <c r="J29" i="13" s="1"/>
  <c r="I30" i="13"/>
  <c r="J30" i="13" s="1"/>
  <c r="I31" i="13"/>
  <c r="J31" i="13" s="1"/>
  <c r="I32" i="13"/>
  <c r="J32" i="13" s="1"/>
  <c r="I33" i="13"/>
  <c r="J33" i="13" s="1"/>
  <c r="I34" i="13"/>
  <c r="J34" i="13" s="1"/>
  <c r="I35" i="13"/>
  <c r="J35" i="13" s="1"/>
  <c r="I36" i="13"/>
  <c r="J36" i="13" s="1"/>
  <c r="I37" i="13"/>
  <c r="J37" i="13" s="1"/>
  <c r="I38" i="13"/>
  <c r="J38" i="13" s="1"/>
  <c r="M39" i="13"/>
  <c r="I39" i="13"/>
  <c r="J39" i="13" s="1"/>
  <c r="M40" i="13"/>
  <c r="I40" i="13"/>
  <c r="J40" i="13" s="1"/>
  <c r="M41" i="13"/>
  <c r="I41" i="13"/>
  <c r="J41" i="13" s="1"/>
  <c r="I42" i="13"/>
  <c r="J42" i="13" s="1"/>
  <c r="M28" i="13" l="1"/>
  <c r="M30" i="13"/>
  <c r="M26" i="13"/>
  <c r="M21" i="13"/>
  <c r="M16" i="13"/>
  <c r="M36" i="13"/>
  <c r="M31" i="13"/>
  <c r="M19" i="13"/>
  <c r="M42" i="13"/>
  <c r="M37" i="13"/>
  <c r="M25" i="13"/>
  <c r="M24" i="13"/>
  <c r="M12" i="13"/>
  <c r="M11" i="13"/>
  <c r="M38" i="13"/>
  <c r="M33" i="13"/>
  <c r="M20" i="13"/>
  <c r="M15" i="13"/>
  <c r="M34" i="13"/>
  <c r="M29" i="13"/>
  <c r="M17" i="13"/>
  <c r="M35" i="13"/>
  <c r="M32" i="13"/>
  <c r="M18" i="13"/>
  <c r="M13" i="13"/>
  <c r="J12" i="13"/>
  <c r="M9" i="13" l="1"/>
  <c r="L45" i="13"/>
  <c r="L44" i="13"/>
  <c r="L43" i="13"/>
  <c r="I8" i="13"/>
  <c r="J43" i="13" s="1"/>
  <c r="J45" i="13" l="1"/>
  <c r="J8" i="13"/>
  <c r="J44" i="13"/>
</calcChain>
</file>

<file path=xl/sharedStrings.xml><?xml version="1.0" encoding="utf-8"?>
<sst xmlns="http://schemas.openxmlformats.org/spreadsheetml/2006/main" count="66" uniqueCount="31">
  <si>
    <t>NOMS</t>
  </si>
  <si>
    <t>Prénoms</t>
  </si>
  <si>
    <t>EPS</t>
  </si>
  <si>
    <t>Sx</t>
  </si>
  <si>
    <t>Min.</t>
  </si>
  <si>
    <t>Moy.</t>
  </si>
  <si>
    <t>Max.</t>
  </si>
  <si>
    <t>perffilles</t>
  </si>
  <si>
    <t>perfgars</t>
  </si>
  <si>
    <t>Temps total
réalisé
mn Sec</t>
  </si>
  <si>
    <t>Note
sur
/20</t>
  </si>
  <si>
    <t>Lycée :</t>
  </si>
  <si>
    <t>ACTIVITE</t>
  </si>
  <si>
    <t>3 x 500 mètres</t>
  </si>
  <si>
    <t>temps réalisé 1er 500m</t>
  </si>
  <si>
    <t>temps réalisé 2eme 500m</t>
  </si>
  <si>
    <t>temps réalisé 3eme 500m</t>
  </si>
  <si>
    <t>Date</t>
  </si>
  <si>
    <t>note</t>
  </si>
  <si>
    <t>Classe</t>
  </si>
  <si>
    <t>Stratégie de course</t>
  </si>
  <si>
    <t>Préparation et récupération</t>
  </si>
  <si>
    <t>Note
perf.</t>
  </si>
  <si>
    <t>/ 14</t>
  </si>
  <si>
    <t>/ 3</t>
  </si>
  <si>
    <t>Stratégie choisie</t>
  </si>
  <si>
    <t>régulation</t>
  </si>
  <si>
    <t>base</t>
  </si>
  <si>
    <t>élève</t>
  </si>
  <si>
    <t>CAP BEP CCF 2018</t>
  </si>
  <si>
    <r>
      <t xml:space="preserve">"chaque course chronométrée par  un enseignant à la seconde." reférentiel  de l'examen
</t>
    </r>
    <r>
      <rPr>
        <b/>
        <sz val="8"/>
        <color indexed="10"/>
        <rFont val="Times New Roman"/>
        <family val="1"/>
      </rPr>
      <t xml:space="preserve">IMPORTANT : les temps sont à saisir sous forme "143" pour "1mn43s".
Ne pas oublier de remplir la colonne Sx (sexe)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</si>
</sst>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?0.0"/>
    <numFmt numFmtId="166" formatCode="m:ss"/>
    <numFmt numFmtId="167" formatCode="m:ss.00"/>
  </numFmts>
  <fonts count="15">
    <font>
      <sz val="10"/>
      <name val="Geneva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Geneva"/>
    </font>
  </fonts>
  <fills count="11">
    <fill>
      <patternFill patternType="none"/>
    </fill>
    <fill>
      <patternFill patternType="gray125"/>
    </fill>
    <fill>
      <patternFill patternType="lightGray">
        <fgColor indexed="28"/>
        <bgColor indexed="13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3" tint="0.59999389629810485"/>
        <bgColor indexed="47"/>
      </patternFill>
    </fill>
    <fill>
      <patternFill patternType="solid">
        <fgColor theme="3" tint="0.59999389629810485"/>
        <bgColor indexed="64"/>
      </patternFill>
    </fill>
    <fill>
      <patternFill patternType="lightGray">
        <fgColor indexed="28"/>
        <bgColor theme="0"/>
      </patternFill>
    </fill>
    <fill>
      <patternFill patternType="solid">
        <fgColor theme="0" tint="-0.14999847407452621"/>
        <bgColor indexed="28"/>
      </patternFill>
    </fill>
    <fill>
      <patternFill patternType="solid">
        <fgColor theme="0"/>
        <bgColor indexed="28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</xf>
    <xf numFmtId="0" fontId="2" fillId="4" borderId="16" xfId="0" applyFont="1" applyFill="1" applyBorder="1" applyAlignment="1" applyProtection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</xf>
    <xf numFmtId="0" fontId="2" fillId="4" borderId="18" xfId="0" applyFont="1" applyFill="1" applyBorder="1" applyAlignment="1" applyProtection="1">
      <alignment horizontal="center" vertical="center"/>
    </xf>
    <xf numFmtId="0" fontId="8" fillId="7" borderId="3" xfId="0" applyFont="1" applyFill="1" applyBorder="1" applyAlignment="1" applyProtection="1">
      <alignment horizontal="center" vertical="center"/>
    </xf>
    <xf numFmtId="165" fontId="7" fillId="5" borderId="5" xfId="0" applyNumberFormat="1" applyFont="1" applyFill="1" applyBorder="1" applyAlignment="1" applyProtection="1">
      <alignment horizontal="center"/>
      <protection hidden="1"/>
    </xf>
    <xf numFmtId="165" fontId="7" fillId="5" borderId="6" xfId="0" applyNumberFormat="1" applyFont="1" applyFill="1" applyBorder="1" applyAlignment="1" applyProtection="1">
      <alignment horizontal="center"/>
      <protection hidden="1"/>
    </xf>
    <xf numFmtId="0" fontId="7" fillId="5" borderId="19" xfId="0" applyFont="1" applyFill="1" applyBorder="1" applyAlignment="1" applyProtection="1">
      <alignment horizontal="center"/>
      <protection hidden="1"/>
    </xf>
    <xf numFmtId="165" fontId="7" fillId="5" borderId="10" xfId="0" applyNumberFormat="1" applyFont="1" applyFill="1" applyBorder="1" applyAlignment="1" applyProtection="1">
      <alignment horizontal="center"/>
      <protection hidden="1"/>
    </xf>
    <xf numFmtId="165" fontId="7" fillId="5" borderId="11" xfId="0" applyNumberFormat="1" applyFont="1" applyFill="1" applyBorder="1" applyAlignment="1" applyProtection="1">
      <alignment horizontal="center"/>
      <protection hidden="1"/>
    </xf>
    <xf numFmtId="0" fontId="7" fillId="5" borderId="20" xfId="0" applyFont="1" applyFill="1" applyBorder="1" applyAlignment="1" applyProtection="1">
      <alignment horizontal="center"/>
      <protection hidden="1"/>
    </xf>
    <xf numFmtId="165" fontId="7" fillId="5" borderId="21" xfId="0" applyNumberFormat="1" applyFont="1" applyFill="1" applyBorder="1" applyAlignment="1" applyProtection="1">
      <alignment horizontal="center"/>
      <protection hidden="1"/>
    </xf>
    <xf numFmtId="165" fontId="7" fillId="5" borderId="12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/>
    </xf>
    <xf numFmtId="0" fontId="11" fillId="9" borderId="30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vertical="center"/>
      <protection locked="0"/>
    </xf>
    <xf numFmtId="166" fontId="7" fillId="5" borderId="4" xfId="0" applyNumberFormat="1" applyFont="1" applyFill="1" applyBorder="1" applyAlignment="1" applyProtection="1">
      <alignment horizontal="center"/>
      <protection hidden="1"/>
    </xf>
    <xf numFmtId="166" fontId="7" fillId="5" borderId="33" xfId="0" applyNumberFormat="1" applyFont="1" applyFill="1" applyBorder="1" applyAlignment="1" applyProtection="1">
      <alignment horizontal="center"/>
      <protection hidden="1"/>
    </xf>
    <xf numFmtId="166" fontId="7" fillId="5" borderId="34" xfId="0" applyNumberFormat="1" applyFont="1" applyFill="1" applyBorder="1" applyAlignment="1" applyProtection="1">
      <alignment horizontal="center"/>
      <protection hidden="1"/>
    </xf>
    <xf numFmtId="0" fontId="7" fillId="0" borderId="15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5" borderId="35" xfId="0" applyFont="1" applyFill="1" applyBorder="1" applyAlignment="1" applyProtection="1">
      <alignment horizontal="center"/>
      <protection hidden="1"/>
    </xf>
    <xf numFmtId="167" fontId="2" fillId="0" borderId="3" xfId="0" applyNumberFormat="1" applyFont="1" applyBorder="1" applyAlignment="1" applyProtection="1">
      <alignment horizontal="center"/>
    </xf>
    <xf numFmtId="164" fontId="14" fillId="0" borderId="3" xfId="0" applyNumberFormat="1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167" fontId="1" fillId="0" borderId="3" xfId="0" applyNumberFormat="1" applyFont="1" applyBorder="1" applyAlignment="1" applyProtection="1">
      <alignment horizontal="center"/>
    </xf>
    <xf numFmtId="0" fontId="9" fillId="6" borderId="3" xfId="0" applyNumberFormat="1" applyFont="1" applyFill="1" applyBorder="1" applyAlignment="1" applyProtection="1">
      <alignment horizontal="center" vertical="center"/>
    </xf>
    <xf numFmtId="0" fontId="11" fillId="8" borderId="16" xfId="0" applyNumberFormat="1" applyFont="1" applyFill="1" applyBorder="1" applyAlignment="1" applyProtection="1">
      <alignment horizontal="center" vertical="center"/>
      <protection locked="0" hidden="1"/>
    </xf>
    <xf numFmtId="0" fontId="11" fillId="8" borderId="32" xfId="0" applyNumberFormat="1" applyFont="1" applyFill="1" applyBorder="1" applyAlignment="1" applyProtection="1">
      <alignment horizontal="center" vertical="center"/>
      <protection locked="0" hidden="1"/>
    </xf>
    <xf numFmtId="0" fontId="11" fillId="8" borderId="38" xfId="0" applyNumberFormat="1" applyFont="1" applyFill="1" applyBorder="1" applyAlignment="1" applyProtection="1">
      <alignment horizontal="center" vertical="center"/>
      <protection locked="0" hidden="1"/>
    </xf>
    <xf numFmtId="0" fontId="11" fillId="8" borderId="13" xfId="0" applyNumberFormat="1" applyFont="1" applyFill="1" applyBorder="1" applyAlignment="1" applyProtection="1">
      <alignment horizontal="center" vertical="center"/>
      <protection locked="0" hidden="1"/>
    </xf>
    <xf numFmtId="0" fontId="11" fillId="8" borderId="0" xfId="0" applyNumberFormat="1" applyFont="1" applyFill="1" applyBorder="1" applyAlignment="1" applyProtection="1">
      <alignment horizontal="center" vertical="center"/>
      <protection locked="0" hidden="1"/>
    </xf>
    <xf numFmtId="164" fontId="11" fillId="2" borderId="16" xfId="0" applyNumberFormat="1" applyFont="1" applyFill="1" applyBorder="1" applyAlignment="1" applyProtection="1">
      <alignment horizontal="center" vertical="center"/>
      <protection hidden="1"/>
    </xf>
    <xf numFmtId="164" fontId="11" fillId="2" borderId="38" xfId="0" applyNumberFormat="1" applyFont="1" applyFill="1" applyBorder="1" applyAlignment="1" applyProtection="1">
      <alignment horizontal="center" vertical="center"/>
      <protection hidden="1"/>
    </xf>
    <xf numFmtId="164" fontId="11" fillId="2" borderId="13" xfId="0" applyNumberFormat="1" applyFont="1" applyFill="1" applyBorder="1" applyAlignment="1" applyProtection="1">
      <alignment horizontal="center" vertical="center"/>
      <protection hidden="1"/>
    </xf>
    <xf numFmtId="45" fontId="11" fillId="0" borderId="4" xfId="0" applyNumberFormat="1" applyFont="1" applyBorder="1" applyAlignment="1" applyProtection="1">
      <alignment horizontal="center" vertical="center"/>
      <protection locked="0"/>
    </xf>
    <xf numFmtId="45" fontId="11" fillId="0" borderId="5" xfId="0" applyNumberFormat="1" applyFont="1" applyBorder="1" applyAlignment="1" applyProtection="1">
      <alignment horizontal="center" vertical="center"/>
      <protection locked="0"/>
    </xf>
    <xf numFmtId="45" fontId="11" fillId="0" borderId="6" xfId="0" applyNumberFormat="1" applyFont="1" applyBorder="1" applyAlignment="1" applyProtection="1">
      <alignment horizontal="center" vertical="center"/>
      <protection locked="0"/>
    </xf>
    <xf numFmtId="45" fontId="11" fillId="3" borderId="31" xfId="0" applyNumberFormat="1" applyFont="1" applyFill="1" applyBorder="1" applyAlignment="1" applyProtection="1">
      <alignment horizontal="center" vertical="center"/>
    </xf>
    <xf numFmtId="45" fontId="11" fillId="0" borderId="1" xfId="0" applyNumberFormat="1" applyFont="1" applyBorder="1" applyAlignment="1" applyProtection="1">
      <alignment horizontal="center" vertical="center"/>
      <protection locked="0"/>
    </xf>
    <xf numFmtId="45" fontId="11" fillId="0" borderId="3" xfId="0" applyNumberFormat="1" applyFont="1" applyBorder="1" applyAlignment="1" applyProtection="1">
      <alignment horizontal="center" vertical="center"/>
      <protection locked="0"/>
    </xf>
    <xf numFmtId="45" fontId="11" fillId="0" borderId="7" xfId="0" applyNumberFormat="1" applyFont="1" applyBorder="1" applyAlignment="1" applyProtection="1">
      <alignment horizontal="center" vertical="center"/>
      <protection locked="0"/>
    </xf>
    <xf numFmtId="45" fontId="11" fillId="3" borderId="43" xfId="0" applyNumberFormat="1" applyFont="1" applyFill="1" applyBorder="1" applyAlignment="1" applyProtection="1">
      <alignment horizontal="center" vertical="center"/>
    </xf>
    <xf numFmtId="45" fontId="11" fillId="0" borderId="2" xfId="0" applyNumberFormat="1" applyFont="1" applyBorder="1" applyAlignment="1" applyProtection="1">
      <alignment horizontal="center" vertical="center"/>
      <protection locked="0"/>
    </xf>
    <xf numFmtId="45" fontId="11" fillId="0" borderId="8" xfId="0" applyNumberFormat="1" applyFont="1" applyBorder="1" applyAlignment="1" applyProtection="1">
      <alignment horizontal="center" vertical="center"/>
      <protection locked="0"/>
    </xf>
    <xf numFmtId="45" fontId="11" fillId="0" borderId="9" xfId="0" applyNumberFormat="1" applyFont="1" applyBorder="1" applyAlignment="1" applyProtection="1">
      <alignment horizontal="center" vertical="center"/>
      <protection locked="0"/>
    </xf>
    <xf numFmtId="45" fontId="11" fillId="3" borderId="29" xfId="0" applyNumberFormat="1" applyFont="1" applyFill="1" applyBorder="1" applyAlignment="1" applyProtection="1">
      <alignment horizontal="center" vertical="center"/>
    </xf>
    <xf numFmtId="0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31" xfId="0" applyNumberFormat="1" applyFont="1" applyBorder="1" applyAlignment="1" applyProtection="1">
      <alignment horizontal="center" vertical="center"/>
      <protection locked="0"/>
    </xf>
    <xf numFmtId="0" fontId="3" fillId="0" borderId="40" xfId="0" applyNumberFormat="1" applyFont="1" applyBorder="1" applyAlignment="1" applyProtection="1">
      <alignment horizontal="center" vertical="center"/>
      <protection locked="0"/>
    </xf>
    <xf numFmtId="0" fontId="3" fillId="0" borderId="43" xfId="0" applyNumberFormat="1" applyFont="1" applyBorder="1" applyAlignment="1" applyProtection="1">
      <alignment horizontal="center" vertical="center"/>
      <protection locked="0"/>
    </xf>
    <xf numFmtId="0" fontId="3" fillId="0" borderId="41" xfId="0" applyNumberFormat="1" applyFont="1" applyBorder="1" applyAlignment="1" applyProtection="1">
      <alignment horizontal="center" vertical="center"/>
      <protection locked="0"/>
    </xf>
    <xf numFmtId="0" fontId="3" fillId="0" borderId="29" xfId="0" applyNumberFormat="1" applyFont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6" fillId="9" borderId="22" xfId="0" applyFont="1" applyFill="1" applyBorder="1" applyAlignment="1" applyProtection="1">
      <alignment horizontal="center" vertical="center"/>
      <protection locked="0"/>
    </xf>
    <xf numFmtId="0" fontId="6" fillId="9" borderId="23" xfId="0" applyFont="1" applyFill="1" applyBorder="1" applyAlignment="1" applyProtection="1">
      <alignment horizontal="center" vertical="center"/>
      <protection locked="0"/>
    </xf>
    <xf numFmtId="0" fontId="6" fillId="9" borderId="24" xfId="0" applyFont="1" applyFill="1" applyBorder="1" applyAlignment="1" applyProtection="1">
      <alignment horizontal="center" vertical="center"/>
      <protection locked="0"/>
    </xf>
    <xf numFmtId="0" fontId="6" fillId="9" borderId="25" xfId="0" applyFont="1" applyFill="1" applyBorder="1" applyAlignment="1" applyProtection="1">
      <alignment horizontal="center" vertical="center"/>
      <protection locked="0"/>
    </xf>
    <xf numFmtId="0" fontId="6" fillId="9" borderId="26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10" borderId="25" xfId="0" applyFont="1" applyFill="1" applyBorder="1" applyAlignment="1" applyProtection="1">
      <alignment horizontal="center" vertical="center"/>
      <protection locked="0"/>
    </xf>
    <xf numFmtId="0" fontId="6" fillId="10" borderId="26" xfId="0" applyFont="1" applyFill="1" applyBorder="1" applyAlignment="1" applyProtection="1">
      <alignment horizontal="center" vertical="center"/>
      <protection locked="0"/>
    </xf>
    <xf numFmtId="0" fontId="6" fillId="9" borderId="27" xfId="0" applyFont="1" applyFill="1" applyBorder="1" applyAlignment="1" applyProtection="1">
      <alignment horizontal="center" vertical="center"/>
      <protection locked="0"/>
    </xf>
    <xf numFmtId="0" fontId="6" fillId="9" borderId="45" xfId="0" applyFont="1" applyFill="1" applyBorder="1" applyAlignment="1" applyProtection="1">
      <alignment horizontal="center" vertical="center"/>
      <protection locked="0"/>
    </xf>
    <xf numFmtId="0" fontId="6" fillId="9" borderId="42" xfId="0" applyFont="1" applyFill="1" applyBorder="1" applyAlignment="1" applyProtection="1">
      <alignment horizontal="center" vertical="center"/>
      <protection locked="0"/>
    </xf>
    <xf numFmtId="14" fontId="4" fillId="9" borderId="14" xfId="0" applyNumberFormat="1" applyFont="1" applyFill="1" applyBorder="1" applyAlignment="1" applyProtection="1">
      <alignment horizontal="center" vertical="center"/>
      <protection locked="0"/>
    </xf>
    <xf numFmtId="14" fontId="4" fillId="9" borderId="37" xfId="0" applyNumberFormat="1" applyFont="1" applyFill="1" applyBorder="1" applyAlignment="1" applyProtection="1">
      <alignment horizontal="center" vertical="center"/>
      <protection locked="0"/>
    </xf>
    <xf numFmtId="14" fontId="4" fillId="9" borderId="46" xfId="0" applyNumberFormat="1" applyFont="1" applyFill="1" applyBorder="1" applyAlignment="1" applyProtection="1">
      <alignment horizontal="center" vertical="center"/>
      <protection locked="0"/>
    </xf>
    <xf numFmtId="0" fontId="6" fillId="10" borderId="22" xfId="0" applyFont="1" applyFill="1" applyBorder="1" applyAlignment="1" applyProtection="1">
      <alignment horizontal="center" vertical="center"/>
      <protection locked="0"/>
    </xf>
    <xf numFmtId="0" fontId="6" fillId="10" borderId="24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 wrapText="1"/>
    </xf>
    <xf numFmtId="0" fontId="7" fillId="0" borderId="37" xfId="0" applyFont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42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7" fillId="0" borderId="44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3"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9E9E9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</xdr:colOff>
      <xdr:row>7</xdr:row>
      <xdr:rowOff>15240</xdr:rowOff>
    </xdr:from>
    <xdr:to>
      <xdr:col>13</xdr:col>
      <xdr:colOff>342900</xdr:colOff>
      <xdr:row>8</xdr:row>
      <xdr:rowOff>15240</xdr:rowOff>
    </xdr:to>
    <xdr:sp macro="" textlink="">
      <xdr:nvSpPr>
        <xdr:cNvPr id="11304" name="Text Box 1"/>
        <xdr:cNvSpPr txBox="1">
          <a:spLocks noChangeArrowheads="1"/>
        </xdr:cNvSpPr>
      </xdr:nvSpPr>
      <xdr:spPr bwMode="auto">
        <a:xfrm>
          <a:off x="6644640" y="1973580"/>
          <a:ext cx="327660" cy="19812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M81"/>
  <sheetViews>
    <sheetView showGridLines="0" tabSelected="1" zoomScaleNormal="100" workbookViewId="0">
      <pane ySplit="7" topLeftCell="A8" activePane="bottomLeft" state="frozen"/>
      <selection activeCell="B41" sqref="B41"/>
      <selection pane="bottomLeft" activeCell="D9" sqref="D9"/>
    </sheetView>
  </sheetViews>
  <sheetFormatPr baseColWidth="10" defaultColWidth="11.44140625" defaultRowHeight="13.2"/>
  <cols>
    <col min="1" max="1" width="11.6640625" style="4" customWidth="1"/>
    <col min="2" max="2" width="8" style="4" customWidth="1"/>
    <col min="3" max="3" width="4" style="5" customWidth="1"/>
    <col min="4" max="5" width="7" style="5" customWidth="1"/>
    <col min="6" max="9" width="7.21875" style="4" customWidth="1"/>
    <col min="10" max="10" width="6.5546875" style="4" customWidth="1"/>
    <col min="11" max="11" width="7.44140625" style="4" customWidth="1"/>
    <col min="12" max="12" width="8.6640625" style="5" customWidth="1"/>
    <col min="13" max="13" width="7.44140625" style="5" customWidth="1"/>
    <col min="14" max="14" width="8.6640625" style="4" customWidth="1"/>
    <col min="15" max="15" width="9.5546875" style="4" customWidth="1"/>
    <col min="16" max="16384" width="11.44140625" style="4"/>
  </cols>
  <sheetData>
    <row r="1" spans="1:13" s="9" customFormat="1" ht="15.75" customHeight="1" thickBot="1">
      <c r="A1" s="34" t="s">
        <v>11</v>
      </c>
      <c r="B1" s="78"/>
      <c r="C1" s="78"/>
      <c r="D1" s="78"/>
      <c r="E1" s="78"/>
      <c r="F1" s="79"/>
      <c r="G1" s="39"/>
      <c r="H1" s="80" t="s">
        <v>29</v>
      </c>
      <c r="I1" s="81"/>
      <c r="J1" s="81"/>
      <c r="K1" s="82"/>
      <c r="M1" s="33" t="s">
        <v>2</v>
      </c>
    </row>
    <row r="2" spans="1:13" s="9" customFormat="1" ht="15" customHeight="1" thickBot="1">
      <c r="A2" s="85"/>
      <c r="B2" s="85"/>
      <c r="C2" s="85"/>
      <c r="D2" s="85"/>
      <c r="E2" s="85"/>
      <c r="F2" s="85"/>
      <c r="G2" s="85"/>
      <c r="H2" s="85"/>
      <c r="I2" s="85"/>
      <c r="J2" s="1"/>
      <c r="K2" s="1"/>
      <c r="L2" s="1"/>
      <c r="M2" s="1"/>
    </row>
    <row r="3" spans="1:13" s="9" customFormat="1" ht="15.75" customHeight="1" thickBot="1">
      <c r="A3" s="83" t="s">
        <v>19</v>
      </c>
      <c r="B3" s="84"/>
      <c r="C3" s="12"/>
      <c r="D3" s="12"/>
      <c r="E3" s="88" t="s">
        <v>12</v>
      </c>
      <c r="F3" s="89"/>
      <c r="G3" s="89"/>
      <c r="H3" s="89"/>
      <c r="I3" s="90"/>
      <c r="K3" s="80" t="s">
        <v>17</v>
      </c>
      <c r="L3" s="82"/>
    </row>
    <row r="4" spans="1:13" s="9" customFormat="1" ht="15.75" customHeight="1" thickBot="1">
      <c r="A4" s="86"/>
      <c r="B4" s="87"/>
      <c r="C4" s="12"/>
      <c r="D4" s="12"/>
      <c r="E4" s="91" t="s">
        <v>13</v>
      </c>
      <c r="F4" s="92"/>
      <c r="G4" s="92"/>
      <c r="H4" s="92"/>
      <c r="I4" s="93"/>
      <c r="K4" s="94"/>
      <c r="L4" s="95"/>
      <c r="M4" s="1"/>
    </row>
    <row r="5" spans="1:13" s="6" customFormat="1" ht="37.799999999999997" customHeight="1" thickBot="1">
      <c r="A5" s="96" t="s">
        <v>30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 ht="39" customHeight="1" thickBot="1">
      <c r="A6" s="103" t="s">
        <v>0</v>
      </c>
      <c r="B6" s="106" t="s">
        <v>1</v>
      </c>
      <c r="C6" s="106" t="s">
        <v>3</v>
      </c>
      <c r="D6" s="98" t="s">
        <v>25</v>
      </c>
      <c r="E6" s="99"/>
      <c r="F6" s="106" t="s">
        <v>14</v>
      </c>
      <c r="G6" s="106" t="s">
        <v>15</v>
      </c>
      <c r="H6" s="98" t="s">
        <v>16</v>
      </c>
      <c r="I6" s="98" t="s">
        <v>9</v>
      </c>
      <c r="J6" s="31" t="s">
        <v>22</v>
      </c>
      <c r="K6" s="31" t="s">
        <v>20</v>
      </c>
      <c r="L6" s="38" t="s">
        <v>21</v>
      </c>
      <c r="M6" s="100" t="s">
        <v>10</v>
      </c>
    </row>
    <row r="7" spans="1:13" ht="15.75" customHeight="1" thickBot="1">
      <c r="A7" s="104"/>
      <c r="B7" s="107"/>
      <c r="C7" s="108"/>
      <c r="D7" s="46" t="s">
        <v>27</v>
      </c>
      <c r="E7" s="46" t="s">
        <v>26</v>
      </c>
      <c r="F7" s="107"/>
      <c r="G7" s="107"/>
      <c r="H7" s="102"/>
      <c r="I7" s="105"/>
      <c r="J7" s="18" t="s">
        <v>23</v>
      </c>
      <c r="K7" s="18" t="s">
        <v>24</v>
      </c>
      <c r="L7" s="32" t="s">
        <v>24</v>
      </c>
      <c r="M7" s="101"/>
    </row>
    <row r="8" spans="1:13" ht="16.05" customHeight="1">
      <c r="A8" s="47" t="s">
        <v>28</v>
      </c>
      <c r="B8" s="15">
        <v>1</v>
      </c>
      <c r="C8" s="43"/>
      <c r="D8" s="72"/>
      <c r="E8" s="73"/>
      <c r="F8" s="60"/>
      <c r="G8" s="61"/>
      <c r="H8" s="62"/>
      <c r="I8" s="63" t="str">
        <f t="shared" ref="I8:I42" si="0">IF(COUNT(F8,G8,H8)=3,SUM(F8,G8,H8),"")</f>
        <v/>
      </c>
      <c r="J8" s="57" t="str">
        <f t="shared" ref="J8:J42" si="1">IF(AND(ISTEXT(C8),ISNUMBER(I8)),
IF(C8="F",INDEX(noteperf,MATCH(I8,perffilles,-1)),INDEX(noteperf,MATCH(I8,perfgars,-1))),"")</f>
        <v/>
      </c>
      <c r="K8" s="52"/>
      <c r="L8" s="53"/>
      <c r="M8" s="19" t="str">
        <f t="shared" ref="M8:M42" si="2">IF(ISNUMBER(K8),SUM(J8:L8),"")</f>
        <v/>
      </c>
    </row>
    <row r="9" spans="1:13" ht="16.05" customHeight="1">
      <c r="A9" s="48" t="s">
        <v>28</v>
      </c>
      <c r="B9" s="16">
        <v>2</v>
      </c>
      <c r="C9" s="44"/>
      <c r="D9" s="74"/>
      <c r="E9" s="75"/>
      <c r="F9" s="64"/>
      <c r="G9" s="65"/>
      <c r="H9" s="66"/>
      <c r="I9" s="67" t="str">
        <f t="shared" si="0"/>
        <v/>
      </c>
      <c r="J9" s="58" t="str">
        <f t="shared" si="1"/>
        <v/>
      </c>
      <c r="K9" s="54"/>
      <c r="L9" s="53"/>
      <c r="M9" s="20" t="str">
        <f t="shared" si="2"/>
        <v/>
      </c>
    </row>
    <row r="10" spans="1:13" ht="16.05" customHeight="1">
      <c r="A10" s="48" t="s">
        <v>28</v>
      </c>
      <c r="B10" s="16">
        <v>3</v>
      </c>
      <c r="C10" s="44"/>
      <c r="D10" s="74"/>
      <c r="E10" s="75"/>
      <c r="F10" s="64"/>
      <c r="G10" s="65"/>
      <c r="H10" s="66"/>
      <c r="I10" s="67" t="str">
        <f t="shared" si="0"/>
        <v/>
      </c>
      <c r="J10" s="58" t="str">
        <f t="shared" si="1"/>
        <v/>
      </c>
      <c r="K10" s="54"/>
      <c r="L10" s="53"/>
      <c r="M10" s="20" t="str">
        <f t="shared" si="2"/>
        <v/>
      </c>
    </row>
    <row r="11" spans="1:13" ht="16.05" customHeight="1">
      <c r="A11" s="48" t="s">
        <v>28</v>
      </c>
      <c r="B11" s="16">
        <v>4</v>
      </c>
      <c r="C11" s="44"/>
      <c r="D11" s="74"/>
      <c r="E11" s="75"/>
      <c r="F11" s="64"/>
      <c r="G11" s="65"/>
      <c r="H11" s="66"/>
      <c r="I11" s="67" t="str">
        <f t="shared" si="0"/>
        <v/>
      </c>
      <c r="J11" s="58" t="str">
        <f t="shared" si="1"/>
        <v/>
      </c>
      <c r="K11" s="54"/>
      <c r="L11" s="53"/>
      <c r="M11" s="20" t="str">
        <f t="shared" si="2"/>
        <v/>
      </c>
    </row>
    <row r="12" spans="1:13" ht="16.05" customHeight="1">
      <c r="A12" s="48" t="s">
        <v>28</v>
      </c>
      <c r="B12" s="16">
        <v>5</v>
      </c>
      <c r="C12" s="44"/>
      <c r="D12" s="74"/>
      <c r="E12" s="75"/>
      <c r="F12" s="64"/>
      <c r="G12" s="65"/>
      <c r="H12" s="66"/>
      <c r="I12" s="67" t="str">
        <f t="shared" si="0"/>
        <v/>
      </c>
      <c r="J12" s="58" t="str">
        <f t="shared" si="1"/>
        <v/>
      </c>
      <c r="K12" s="54"/>
      <c r="L12" s="53"/>
      <c r="M12" s="20" t="str">
        <f t="shared" si="2"/>
        <v/>
      </c>
    </row>
    <row r="13" spans="1:13" ht="16.05" customHeight="1">
      <c r="A13" s="48" t="s">
        <v>28</v>
      </c>
      <c r="B13" s="16">
        <v>6</v>
      </c>
      <c r="C13" s="44"/>
      <c r="D13" s="74"/>
      <c r="E13" s="75"/>
      <c r="F13" s="64"/>
      <c r="G13" s="65"/>
      <c r="H13" s="66"/>
      <c r="I13" s="67" t="str">
        <f t="shared" si="0"/>
        <v/>
      </c>
      <c r="J13" s="58" t="str">
        <f t="shared" si="1"/>
        <v/>
      </c>
      <c r="K13" s="54"/>
      <c r="L13" s="53"/>
      <c r="M13" s="20" t="str">
        <f t="shared" si="2"/>
        <v/>
      </c>
    </row>
    <row r="14" spans="1:13" ht="16.05" customHeight="1">
      <c r="A14" s="48" t="s">
        <v>28</v>
      </c>
      <c r="B14" s="16">
        <v>7</v>
      </c>
      <c r="C14" s="44"/>
      <c r="D14" s="74"/>
      <c r="E14" s="75"/>
      <c r="F14" s="64"/>
      <c r="G14" s="65"/>
      <c r="H14" s="66"/>
      <c r="I14" s="67" t="str">
        <f t="shared" si="0"/>
        <v/>
      </c>
      <c r="J14" s="58" t="str">
        <f t="shared" si="1"/>
        <v/>
      </c>
      <c r="K14" s="54"/>
      <c r="L14" s="53"/>
      <c r="M14" s="20" t="str">
        <f t="shared" si="2"/>
        <v/>
      </c>
    </row>
    <row r="15" spans="1:13" ht="16.05" customHeight="1">
      <c r="A15" s="48" t="s">
        <v>28</v>
      </c>
      <c r="B15" s="16">
        <v>8</v>
      </c>
      <c r="C15" s="44"/>
      <c r="D15" s="74"/>
      <c r="E15" s="75"/>
      <c r="F15" s="64"/>
      <c r="G15" s="65"/>
      <c r="H15" s="66"/>
      <c r="I15" s="67" t="str">
        <f t="shared" si="0"/>
        <v/>
      </c>
      <c r="J15" s="58" t="str">
        <f t="shared" si="1"/>
        <v/>
      </c>
      <c r="K15" s="54"/>
      <c r="L15" s="53"/>
      <c r="M15" s="20" t="str">
        <f t="shared" si="2"/>
        <v/>
      </c>
    </row>
    <row r="16" spans="1:13" ht="16.05" customHeight="1">
      <c r="A16" s="48" t="s">
        <v>28</v>
      </c>
      <c r="B16" s="16">
        <v>9</v>
      </c>
      <c r="C16" s="44"/>
      <c r="D16" s="74"/>
      <c r="E16" s="75"/>
      <c r="F16" s="64"/>
      <c r="G16" s="65"/>
      <c r="H16" s="66"/>
      <c r="I16" s="67" t="str">
        <f t="shared" si="0"/>
        <v/>
      </c>
      <c r="J16" s="58" t="str">
        <f t="shared" si="1"/>
        <v/>
      </c>
      <c r="K16" s="54"/>
      <c r="L16" s="53"/>
      <c r="M16" s="20" t="str">
        <f t="shared" si="2"/>
        <v/>
      </c>
    </row>
    <row r="17" spans="1:13" ht="16.05" customHeight="1">
      <c r="A17" s="48" t="s">
        <v>28</v>
      </c>
      <c r="B17" s="16">
        <v>10</v>
      </c>
      <c r="C17" s="44"/>
      <c r="D17" s="74"/>
      <c r="E17" s="75"/>
      <c r="F17" s="64"/>
      <c r="G17" s="65"/>
      <c r="H17" s="66"/>
      <c r="I17" s="67" t="str">
        <f t="shared" si="0"/>
        <v/>
      </c>
      <c r="J17" s="58" t="str">
        <f t="shared" si="1"/>
        <v/>
      </c>
      <c r="K17" s="54"/>
      <c r="L17" s="53"/>
      <c r="M17" s="20" t="str">
        <f t="shared" si="2"/>
        <v/>
      </c>
    </row>
    <row r="18" spans="1:13" ht="16.05" customHeight="1">
      <c r="A18" s="48" t="s">
        <v>28</v>
      </c>
      <c r="B18" s="16">
        <v>11</v>
      </c>
      <c r="C18" s="44"/>
      <c r="D18" s="74"/>
      <c r="E18" s="75"/>
      <c r="F18" s="64"/>
      <c r="G18" s="65"/>
      <c r="H18" s="66"/>
      <c r="I18" s="67" t="str">
        <f t="shared" si="0"/>
        <v/>
      </c>
      <c r="J18" s="58" t="str">
        <f t="shared" si="1"/>
        <v/>
      </c>
      <c r="K18" s="54"/>
      <c r="L18" s="53"/>
      <c r="M18" s="20" t="str">
        <f t="shared" si="2"/>
        <v/>
      </c>
    </row>
    <row r="19" spans="1:13" ht="16.05" customHeight="1">
      <c r="A19" s="48" t="s">
        <v>28</v>
      </c>
      <c r="B19" s="16">
        <v>12</v>
      </c>
      <c r="C19" s="44"/>
      <c r="D19" s="74"/>
      <c r="E19" s="75"/>
      <c r="F19" s="64"/>
      <c r="G19" s="65"/>
      <c r="H19" s="66"/>
      <c r="I19" s="67" t="str">
        <f t="shared" si="0"/>
        <v/>
      </c>
      <c r="J19" s="58" t="str">
        <f t="shared" si="1"/>
        <v/>
      </c>
      <c r="K19" s="54"/>
      <c r="L19" s="53"/>
      <c r="M19" s="20" t="str">
        <f t="shared" si="2"/>
        <v/>
      </c>
    </row>
    <row r="20" spans="1:13" ht="16.05" customHeight="1">
      <c r="A20" s="48" t="s">
        <v>28</v>
      </c>
      <c r="B20" s="16">
        <v>13</v>
      </c>
      <c r="C20" s="44"/>
      <c r="D20" s="74"/>
      <c r="E20" s="75"/>
      <c r="F20" s="64"/>
      <c r="G20" s="65"/>
      <c r="H20" s="66"/>
      <c r="I20" s="67" t="str">
        <f t="shared" si="0"/>
        <v/>
      </c>
      <c r="J20" s="58" t="str">
        <f t="shared" si="1"/>
        <v/>
      </c>
      <c r="K20" s="54"/>
      <c r="L20" s="53"/>
      <c r="M20" s="20" t="str">
        <f t="shared" si="2"/>
        <v/>
      </c>
    </row>
    <row r="21" spans="1:13" ht="16.05" customHeight="1">
      <c r="A21" s="48" t="s">
        <v>28</v>
      </c>
      <c r="B21" s="16">
        <v>14</v>
      </c>
      <c r="C21" s="44"/>
      <c r="D21" s="74"/>
      <c r="E21" s="75"/>
      <c r="F21" s="64"/>
      <c r="G21" s="65"/>
      <c r="H21" s="66"/>
      <c r="I21" s="67" t="str">
        <f t="shared" si="0"/>
        <v/>
      </c>
      <c r="J21" s="58" t="str">
        <f t="shared" si="1"/>
        <v/>
      </c>
      <c r="K21" s="54"/>
      <c r="L21" s="53"/>
      <c r="M21" s="20" t="str">
        <f t="shared" si="2"/>
        <v/>
      </c>
    </row>
    <row r="22" spans="1:13" ht="16.05" customHeight="1">
      <c r="A22" s="48" t="s">
        <v>28</v>
      </c>
      <c r="B22" s="16">
        <v>15</v>
      </c>
      <c r="C22" s="44"/>
      <c r="D22" s="74"/>
      <c r="E22" s="75"/>
      <c r="F22" s="64"/>
      <c r="G22" s="65"/>
      <c r="H22" s="66"/>
      <c r="I22" s="67" t="str">
        <f t="shared" si="0"/>
        <v/>
      </c>
      <c r="J22" s="58" t="str">
        <f t="shared" si="1"/>
        <v/>
      </c>
      <c r="K22" s="54"/>
      <c r="L22" s="53"/>
      <c r="M22" s="20" t="str">
        <f t="shared" si="2"/>
        <v/>
      </c>
    </row>
    <row r="23" spans="1:13" ht="16.05" customHeight="1">
      <c r="A23" s="48" t="s">
        <v>28</v>
      </c>
      <c r="B23" s="16">
        <v>16</v>
      </c>
      <c r="C23" s="44"/>
      <c r="D23" s="74"/>
      <c r="E23" s="75"/>
      <c r="F23" s="64"/>
      <c r="G23" s="65"/>
      <c r="H23" s="66"/>
      <c r="I23" s="67" t="str">
        <f t="shared" si="0"/>
        <v/>
      </c>
      <c r="J23" s="58" t="str">
        <f t="shared" si="1"/>
        <v/>
      </c>
      <c r="K23" s="54"/>
      <c r="L23" s="53"/>
      <c r="M23" s="20" t="str">
        <f t="shared" si="2"/>
        <v/>
      </c>
    </row>
    <row r="24" spans="1:13" ht="16.05" customHeight="1">
      <c r="A24" s="48" t="s">
        <v>28</v>
      </c>
      <c r="B24" s="16">
        <v>17</v>
      </c>
      <c r="C24" s="44"/>
      <c r="D24" s="74"/>
      <c r="E24" s="75"/>
      <c r="F24" s="64"/>
      <c r="G24" s="65"/>
      <c r="H24" s="66"/>
      <c r="I24" s="67" t="str">
        <f t="shared" si="0"/>
        <v/>
      </c>
      <c r="J24" s="58" t="str">
        <f t="shared" si="1"/>
        <v/>
      </c>
      <c r="K24" s="54"/>
      <c r="L24" s="53"/>
      <c r="M24" s="20" t="str">
        <f t="shared" si="2"/>
        <v/>
      </c>
    </row>
    <row r="25" spans="1:13" ht="16.05" customHeight="1">
      <c r="A25" s="48" t="s">
        <v>28</v>
      </c>
      <c r="B25" s="16">
        <v>18</v>
      </c>
      <c r="C25" s="44"/>
      <c r="D25" s="74"/>
      <c r="E25" s="75"/>
      <c r="F25" s="64"/>
      <c r="G25" s="65"/>
      <c r="H25" s="66"/>
      <c r="I25" s="67" t="str">
        <f t="shared" si="0"/>
        <v/>
      </c>
      <c r="J25" s="58" t="str">
        <f t="shared" si="1"/>
        <v/>
      </c>
      <c r="K25" s="54"/>
      <c r="L25" s="53"/>
      <c r="M25" s="20" t="str">
        <f t="shared" si="2"/>
        <v/>
      </c>
    </row>
    <row r="26" spans="1:13" ht="16.05" customHeight="1">
      <c r="A26" s="48" t="s">
        <v>28</v>
      </c>
      <c r="B26" s="16">
        <v>19</v>
      </c>
      <c r="C26" s="44"/>
      <c r="D26" s="74"/>
      <c r="E26" s="75"/>
      <c r="F26" s="64"/>
      <c r="G26" s="65"/>
      <c r="H26" s="66"/>
      <c r="I26" s="67" t="str">
        <f t="shared" si="0"/>
        <v/>
      </c>
      <c r="J26" s="58" t="str">
        <f t="shared" si="1"/>
        <v/>
      </c>
      <c r="K26" s="54"/>
      <c r="L26" s="53"/>
      <c r="M26" s="20" t="str">
        <f t="shared" si="2"/>
        <v/>
      </c>
    </row>
    <row r="27" spans="1:13" ht="16.05" customHeight="1">
      <c r="A27" s="48" t="s">
        <v>28</v>
      </c>
      <c r="B27" s="16">
        <v>20</v>
      </c>
      <c r="C27" s="44"/>
      <c r="D27" s="74"/>
      <c r="E27" s="75"/>
      <c r="F27" s="64"/>
      <c r="G27" s="65"/>
      <c r="H27" s="66"/>
      <c r="I27" s="67" t="str">
        <f t="shared" si="0"/>
        <v/>
      </c>
      <c r="J27" s="58" t="str">
        <f t="shared" si="1"/>
        <v/>
      </c>
      <c r="K27" s="54"/>
      <c r="L27" s="53"/>
      <c r="M27" s="20" t="str">
        <f t="shared" si="2"/>
        <v/>
      </c>
    </row>
    <row r="28" spans="1:13" ht="16.05" customHeight="1">
      <c r="A28" s="48" t="s">
        <v>28</v>
      </c>
      <c r="B28" s="16">
        <v>21</v>
      </c>
      <c r="C28" s="44"/>
      <c r="D28" s="74"/>
      <c r="E28" s="75"/>
      <c r="F28" s="64"/>
      <c r="G28" s="65"/>
      <c r="H28" s="66"/>
      <c r="I28" s="67" t="str">
        <f t="shared" si="0"/>
        <v/>
      </c>
      <c r="J28" s="58" t="str">
        <f t="shared" si="1"/>
        <v/>
      </c>
      <c r="K28" s="54"/>
      <c r="L28" s="53"/>
      <c r="M28" s="20" t="str">
        <f t="shared" si="2"/>
        <v/>
      </c>
    </row>
    <row r="29" spans="1:13" ht="16.05" customHeight="1">
      <c r="A29" s="48" t="s">
        <v>28</v>
      </c>
      <c r="B29" s="16">
        <v>22</v>
      </c>
      <c r="C29" s="44"/>
      <c r="D29" s="74"/>
      <c r="E29" s="75"/>
      <c r="F29" s="64"/>
      <c r="G29" s="65"/>
      <c r="H29" s="66"/>
      <c r="I29" s="67" t="str">
        <f t="shared" si="0"/>
        <v/>
      </c>
      <c r="J29" s="58" t="str">
        <f t="shared" si="1"/>
        <v/>
      </c>
      <c r="K29" s="54"/>
      <c r="L29" s="53"/>
      <c r="M29" s="20" t="str">
        <f t="shared" si="2"/>
        <v/>
      </c>
    </row>
    <row r="30" spans="1:13" ht="16.05" customHeight="1">
      <c r="A30" s="48" t="s">
        <v>28</v>
      </c>
      <c r="B30" s="16">
        <v>23</v>
      </c>
      <c r="C30" s="44"/>
      <c r="D30" s="74"/>
      <c r="E30" s="75"/>
      <c r="F30" s="64"/>
      <c r="G30" s="65"/>
      <c r="H30" s="66"/>
      <c r="I30" s="67" t="str">
        <f t="shared" si="0"/>
        <v/>
      </c>
      <c r="J30" s="58" t="str">
        <f t="shared" si="1"/>
        <v/>
      </c>
      <c r="K30" s="54"/>
      <c r="L30" s="53"/>
      <c r="M30" s="20" t="str">
        <f t="shared" si="2"/>
        <v/>
      </c>
    </row>
    <row r="31" spans="1:13" ht="16.05" customHeight="1">
      <c r="A31" s="48" t="s">
        <v>28</v>
      </c>
      <c r="B31" s="16">
        <v>24</v>
      </c>
      <c r="C31" s="44"/>
      <c r="D31" s="74"/>
      <c r="E31" s="75"/>
      <c r="F31" s="64"/>
      <c r="G31" s="65"/>
      <c r="H31" s="66"/>
      <c r="I31" s="67" t="str">
        <f t="shared" si="0"/>
        <v/>
      </c>
      <c r="J31" s="58" t="str">
        <f t="shared" si="1"/>
        <v/>
      </c>
      <c r="K31" s="54"/>
      <c r="L31" s="53"/>
      <c r="M31" s="20" t="str">
        <f t="shared" si="2"/>
        <v/>
      </c>
    </row>
    <row r="32" spans="1:13" ht="16.05" customHeight="1">
      <c r="A32" s="48" t="s">
        <v>28</v>
      </c>
      <c r="B32" s="16">
        <v>25</v>
      </c>
      <c r="C32" s="44"/>
      <c r="D32" s="74"/>
      <c r="E32" s="75"/>
      <c r="F32" s="64"/>
      <c r="G32" s="65"/>
      <c r="H32" s="66"/>
      <c r="I32" s="67" t="str">
        <f t="shared" si="0"/>
        <v/>
      </c>
      <c r="J32" s="58" t="str">
        <f t="shared" si="1"/>
        <v/>
      </c>
      <c r="K32" s="54"/>
      <c r="L32" s="53"/>
      <c r="M32" s="20" t="str">
        <f t="shared" si="2"/>
        <v/>
      </c>
    </row>
    <row r="33" spans="1:13" ht="16.05" customHeight="1">
      <c r="A33" s="48" t="s">
        <v>28</v>
      </c>
      <c r="B33" s="16">
        <v>26</v>
      </c>
      <c r="C33" s="44"/>
      <c r="D33" s="74"/>
      <c r="E33" s="75"/>
      <c r="F33" s="64"/>
      <c r="G33" s="65"/>
      <c r="H33" s="66"/>
      <c r="I33" s="67" t="str">
        <f t="shared" si="0"/>
        <v/>
      </c>
      <c r="J33" s="58" t="str">
        <f t="shared" si="1"/>
        <v/>
      </c>
      <c r="K33" s="54"/>
      <c r="L33" s="53"/>
      <c r="M33" s="20" t="str">
        <f t="shared" si="2"/>
        <v/>
      </c>
    </row>
    <row r="34" spans="1:13" ht="16.05" customHeight="1">
      <c r="A34" s="48" t="s">
        <v>28</v>
      </c>
      <c r="B34" s="16">
        <v>27</v>
      </c>
      <c r="C34" s="44"/>
      <c r="D34" s="74"/>
      <c r="E34" s="75"/>
      <c r="F34" s="64"/>
      <c r="G34" s="65"/>
      <c r="H34" s="66"/>
      <c r="I34" s="67" t="str">
        <f t="shared" si="0"/>
        <v/>
      </c>
      <c r="J34" s="58" t="str">
        <f t="shared" si="1"/>
        <v/>
      </c>
      <c r="K34" s="54"/>
      <c r="L34" s="53"/>
      <c r="M34" s="20" t="str">
        <f t="shared" si="2"/>
        <v/>
      </c>
    </row>
    <row r="35" spans="1:13" ht="16.05" customHeight="1">
      <c r="A35" s="48" t="s">
        <v>28</v>
      </c>
      <c r="B35" s="16">
        <v>28</v>
      </c>
      <c r="C35" s="44"/>
      <c r="D35" s="74"/>
      <c r="E35" s="75"/>
      <c r="F35" s="64"/>
      <c r="G35" s="65"/>
      <c r="H35" s="66"/>
      <c r="I35" s="67" t="str">
        <f t="shared" si="0"/>
        <v/>
      </c>
      <c r="J35" s="58" t="str">
        <f t="shared" si="1"/>
        <v/>
      </c>
      <c r="K35" s="54"/>
      <c r="L35" s="53"/>
      <c r="M35" s="20" t="str">
        <f t="shared" si="2"/>
        <v/>
      </c>
    </row>
    <row r="36" spans="1:13" ht="16.05" customHeight="1">
      <c r="A36" s="48" t="s">
        <v>28</v>
      </c>
      <c r="B36" s="16">
        <v>29</v>
      </c>
      <c r="C36" s="44"/>
      <c r="D36" s="74"/>
      <c r="E36" s="75"/>
      <c r="F36" s="64"/>
      <c r="G36" s="65"/>
      <c r="H36" s="66"/>
      <c r="I36" s="67" t="str">
        <f t="shared" si="0"/>
        <v/>
      </c>
      <c r="J36" s="58" t="str">
        <f t="shared" si="1"/>
        <v/>
      </c>
      <c r="K36" s="54"/>
      <c r="L36" s="53"/>
      <c r="M36" s="20" t="str">
        <f t="shared" si="2"/>
        <v/>
      </c>
    </row>
    <row r="37" spans="1:13" ht="16.05" customHeight="1">
      <c r="A37" s="48" t="s">
        <v>28</v>
      </c>
      <c r="B37" s="16">
        <v>30</v>
      </c>
      <c r="C37" s="44"/>
      <c r="D37" s="74"/>
      <c r="E37" s="75"/>
      <c r="F37" s="64"/>
      <c r="G37" s="65"/>
      <c r="H37" s="66"/>
      <c r="I37" s="67" t="str">
        <f t="shared" si="0"/>
        <v/>
      </c>
      <c r="J37" s="58" t="str">
        <f t="shared" si="1"/>
        <v/>
      </c>
      <c r="K37" s="54"/>
      <c r="L37" s="53"/>
      <c r="M37" s="20" t="str">
        <f t="shared" si="2"/>
        <v/>
      </c>
    </row>
    <row r="38" spans="1:13" ht="16.05" customHeight="1">
      <c r="A38" s="48" t="s">
        <v>28</v>
      </c>
      <c r="B38" s="16">
        <v>31</v>
      </c>
      <c r="C38" s="44"/>
      <c r="D38" s="74"/>
      <c r="E38" s="75"/>
      <c r="F38" s="64"/>
      <c r="G38" s="65"/>
      <c r="H38" s="66"/>
      <c r="I38" s="67" t="str">
        <f t="shared" si="0"/>
        <v/>
      </c>
      <c r="J38" s="58" t="str">
        <f t="shared" si="1"/>
        <v/>
      </c>
      <c r="K38" s="54"/>
      <c r="L38" s="53"/>
      <c r="M38" s="20" t="str">
        <f t="shared" si="2"/>
        <v/>
      </c>
    </row>
    <row r="39" spans="1:13" ht="16.05" customHeight="1">
      <c r="A39" s="48" t="s">
        <v>28</v>
      </c>
      <c r="B39" s="16">
        <v>32</v>
      </c>
      <c r="C39" s="44"/>
      <c r="D39" s="74"/>
      <c r="E39" s="75"/>
      <c r="F39" s="64"/>
      <c r="G39" s="65"/>
      <c r="H39" s="66"/>
      <c r="I39" s="67" t="str">
        <f t="shared" si="0"/>
        <v/>
      </c>
      <c r="J39" s="58" t="str">
        <f t="shared" si="1"/>
        <v/>
      </c>
      <c r="K39" s="54"/>
      <c r="L39" s="53"/>
      <c r="M39" s="20" t="str">
        <f t="shared" si="2"/>
        <v/>
      </c>
    </row>
    <row r="40" spans="1:13" ht="16.05" customHeight="1">
      <c r="A40" s="48" t="s">
        <v>28</v>
      </c>
      <c r="B40" s="16">
        <v>33</v>
      </c>
      <c r="C40" s="44"/>
      <c r="D40" s="74"/>
      <c r="E40" s="75"/>
      <c r="F40" s="64"/>
      <c r="G40" s="65"/>
      <c r="H40" s="66"/>
      <c r="I40" s="67" t="str">
        <f t="shared" si="0"/>
        <v/>
      </c>
      <c r="J40" s="58" t="str">
        <f t="shared" si="1"/>
        <v/>
      </c>
      <c r="K40" s="54"/>
      <c r="L40" s="53"/>
      <c r="M40" s="20" t="str">
        <f t="shared" si="2"/>
        <v/>
      </c>
    </row>
    <row r="41" spans="1:13" ht="16.05" customHeight="1">
      <c r="A41" s="48" t="s">
        <v>28</v>
      </c>
      <c r="B41" s="16">
        <v>34</v>
      </c>
      <c r="C41" s="44"/>
      <c r="D41" s="74"/>
      <c r="E41" s="75"/>
      <c r="F41" s="64"/>
      <c r="G41" s="65"/>
      <c r="H41" s="66"/>
      <c r="I41" s="67" t="str">
        <f t="shared" si="0"/>
        <v/>
      </c>
      <c r="J41" s="58" t="str">
        <f t="shared" si="1"/>
        <v/>
      </c>
      <c r="K41" s="54"/>
      <c r="L41" s="53"/>
      <c r="M41" s="20" t="str">
        <f t="shared" si="2"/>
        <v/>
      </c>
    </row>
    <row r="42" spans="1:13" ht="16.05" customHeight="1" thickBot="1">
      <c r="A42" s="49" t="s">
        <v>28</v>
      </c>
      <c r="B42" s="17">
        <v>35</v>
      </c>
      <c r="C42" s="45"/>
      <c r="D42" s="76"/>
      <c r="E42" s="77"/>
      <c r="F42" s="68"/>
      <c r="G42" s="69"/>
      <c r="H42" s="70"/>
      <c r="I42" s="71" t="str">
        <f t="shared" si="0"/>
        <v/>
      </c>
      <c r="J42" s="59" t="str">
        <f t="shared" si="1"/>
        <v/>
      </c>
      <c r="K42" s="55"/>
      <c r="L42" s="56"/>
      <c r="M42" s="21" t="str">
        <f t="shared" si="2"/>
        <v/>
      </c>
    </row>
    <row r="43" spans="1:13" ht="17.100000000000001" customHeight="1">
      <c r="A43" s="51" t="str">
        <f>IF(COUNTA(A8:A42)=0,"",IF(COUNTA(A8:A42)&gt;1,COUNTA(A8:A42)&amp;"  élèves",COUNTA(A8:A42)&amp;"  élève"))</f>
        <v>35  élèves</v>
      </c>
      <c r="B43" s="2"/>
      <c r="C43" s="11"/>
      <c r="D43" s="11"/>
      <c r="E43" s="11"/>
      <c r="F43" s="3"/>
      <c r="G43" s="3"/>
      <c r="H43" s="3"/>
      <c r="I43" s="40" t="s">
        <v>4</v>
      </c>
      <c r="J43" s="35" t="str">
        <f t="shared" ref="J43:M43" si="3">IF(ISERROR(AVERAGE(I8:I42)),"",MIN(I8:I42))</f>
        <v/>
      </c>
      <c r="K43" s="23"/>
      <c r="L43" s="23" t="str">
        <f t="shared" si="3"/>
        <v/>
      </c>
      <c r="M43" s="24" t="str">
        <f t="shared" si="3"/>
        <v/>
      </c>
    </row>
    <row r="44" spans="1:13" ht="17.100000000000001" customHeight="1">
      <c r="A44" s="22" t="str">
        <f>IF(A43="","",IF(COUNTIF(C8:C42,"f")&gt;1,"dont    "&amp; COUNTIF(C8:C42,"f")&amp;"   filles",COUNTIF(C8:C42,"f")&amp;"  fille"))</f>
        <v>0  fille</v>
      </c>
      <c r="I44" s="25" t="s">
        <v>5</v>
      </c>
      <c r="J44" s="36" t="str">
        <f t="shared" ref="J44:M44" si="4">IF(ISERROR(AVERAGE(I8:I42)),"",AVERAGE(I8:I42))</f>
        <v/>
      </c>
      <c r="K44" s="26"/>
      <c r="L44" s="26" t="str">
        <f t="shared" si="4"/>
        <v/>
      </c>
      <c r="M44" s="27" t="str">
        <f t="shared" si="4"/>
        <v/>
      </c>
    </row>
    <row r="45" spans="1:13" ht="18" customHeight="1" thickBot="1">
      <c r="I45" s="28" t="s">
        <v>6</v>
      </c>
      <c r="J45" s="37" t="str">
        <f t="shared" ref="J45:M45" si="5">IF(ISERROR(AVERAGE(I8:I42)),"",MAX(I8:I42))</f>
        <v/>
      </c>
      <c r="K45" s="29"/>
      <c r="L45" s="29" t="str">
        <f t="shared" si="5"/>
        <v/>
      </c>
      <c r="M45" s="30" t="str">
        <f t="shared" si="5"/>
        <v/>
      </c>
    </row>
    <row r="46" spans="1:13" ht="17.100000000000001" customHeight="1">
      <c r="J46" s="5"/>
      <c r="K46" s="5"/>
      <c r="L46" s="4"/>
    </row>
    <row r="47" spans="1:13" ht="15.9" customHeight="1">
      <c r="A47" s="10"/>
      <c r="B47" s="13"/>
      <c r="C47" s="14"/>
      <c r="D47" s="14"/>
      <c r="E47" s="14"/>
      <c r="F47" s="13"/>
      <c r="G47" s="13"/>
      <c r="H47" s="13"/>
      <c r="I47" s="13"/>
      <c r="J47" s="13"/>
      <c r="K47" s="13"/>
      <c r="L47" s="14"/>
      <c r="M47" s="14"/>
    </row>
    <row r="49" spans="6:8" hidden="1"/>
    <row r="50" spans="6:8" hidden="1">
      <c r="F50" s="7" t="s">
        <v>7</v>
      </c>
      <c r="G50" s="7" t="s">
        <v>18</v>
      </c>
      <c r="H50" s="7" t="s">
        <v>8</v>
      </c>
    </row>
    <row r="51" spans="6:8" hidden="1">
      <c r="F51" s="41">
        <v>2.0833333333333332E-2</v>
      </c>
      <c r="G51" s="42">
        <v>0</v>
      </c>
      <c r="H51" s="41">
        <v>2.0833333333333332E-2</v>
      </c>
    </row>
    <row r="52" spans="6:8" ht="12.75" hidden="1" customHeight="1">
      <c r="F52" s="50">
        <v>8.5649305555555565E-3</v>
      </c>
      <c r="G52" s="8">
        <v>0.5</v>
      </c>
      <c r="H52" s="50">
        <v>6.4815972222222228E-3</v>
      </c>
    </row>
    <row r="53" spans="6:8" hidden="1">
      <c r="F53" s="50">
        <v>8.3334490740740747E-3</v>
      </c>
      <c r="G53" s="8">
        <v>1</v>
      </c>
      <c r="H53" s="50">
        <v>6.250115740740741E-3</v>
      </c>
    </row>
    <row r="54" spans="6:8" hidden="1">
      <c r="F54" s="50">
        <v>8.1019675925925929E-3</v>
      </c>
      <c r="G54" s="8">
        <v>1.5</v>
      </c>
      <c r="H54" s="50">
        <v>6.0186342592592592E-3</v>
      </c>
    </row>
    <row r="55" spans="6:8" hidden="1">
      <c r="F55" s="50">
        <v>7.8704861111111111E-3</v>
      </c>
      <c r="G55" s="8">
        <v>2</v>
      </c>
      <c r="H55" s="50">
        <v>5.7871527777777791E-3</v>
      </c>
    </row>
    <row r="56" spans="6:8" hidden="1">
      <c r="F56" s="50">
        <v>7.6390046296296301E-3</v>
      </c>
      <c r="G56" s="8">
        <v>2.5</v>
      </c>
      <c r="H56" s="50">
        <v>5.5556712962962973E-3</v>
      </c>
    </row>
    <row r="57" spans="6:8" hidden="1">
      <c r="F57" s="50">
        <v>7.4075231481481483E-3</v>
      </c>
      <c r="G57" s="8">
        <v>3</v>
      </c>
      <c r="H57" s="50">
        <v>5.3241898148148137E-3</v>
      </c>
    </row>
    <row r="58" spans="6:8" hidden="1">
      <c r="F58" s="50">
        <v>7.1760416666666674E-3</v>
      </c>
      <c r="G58" s="8">
        <v>3.5</v>
      </c>
      <c r="H58" s="50">
        <v>5.0927083333333336E-3</v>
      </c>
    </row>
    <row r="59" spans="6:8" hidden="1">
      <c r="F59" s="50">
        <v>6.9677083333333336E-3</v>
      </c>
      <c r="G59" s="8">
        <v>4</v>
      </c>
      <c r="H59" s="50">
        <v>4.9769675925925927E-3</v>
      </c>
    </row>
    <row r="60" spans="6:8" hidden="1">
      <c r="F60" s="50">
        <v>6.7593749999999989E-3</v>
      </c>
      <c r="G60" s="8">
        <v>4.5</v>
      </c>
      <c r="H60" s="50">
        <v>4.8612268518518518E-3</v>
      </c>
    </row>
    <row r="61" spans="6:8" hidden="1">
      <c r="F61" s="50">
        <v>6.5510416666666668E-3</v>
      </c>
      <c r="G61" s="8">
        <v>5</v>
      </c>
      <c r="H61" s="50">
        <v>4.7454861111111109E-3</v>
      </c>
    </row>
    <row r="62" spans="6:8" hidden="1">
      <c r="F62" s="50">
        <v>6.342708333333333E-3</v>
      </c>
      <c r="G62" s="8">
        <v>5.5</v>
      </c>
      <c r="H62" s="50">
        <v>4.62974537037037E-3</v>
      </c>
    </row>
    <row r="63" spans="6:8" hidden="1">
      <c r="F63" s="50">
        <v>6.1343750000000009E-3</v>
      </c>
      <c r="G63" s="8">
        <v>6</v>
      </c>
      <c r="H63" s="50">
        <v>4.51400462962963E-3</v>
      </c>
    </row>
    <row r="64" spans="6:8" hidden="1">
      <c r="F64" s="50">
        <v>5.9260416666666663E-3</v>
      </c>
      <c r="G64" s="8">
        <v>6.5</v>
      </c>
      <c r="H64" s="50">
        <v>4.3982638888888891E-3</v>
      </c>
    </row>
    <row r="65" spans="6:8" hidden="1">
      <c r="F65" s="50">
        <v>5.7292824074074078E-3</v>
      </c>
      <c r="G65" s="8">
        <v>7</v>
      </c>
      <c r="H65" s="50">
        <v>4.2825231481481481E-3</v>
      </c>
    </row>
    <row r="66" spans="6:8" hidden="1">
      <c r="F66" s="50">
        <v>5.5788194444444444E-3</v>
      </c>
      <c r="G66" s="8">
        <v>7.5</v>
      </c>
      <c r="H66" s="50">
        <v>4.2015046296296297E-3</v>
      </c>
    </row>
    <row r="67" spans="6:8" hidden="1">
      <c r="F67" s="50">
        <v>5.4399305555555555E-3</v>
      </c>
      <c r="G67" s="8">
        <v>8</v>
      </c>
      <c r="H67" s="50">
        <v>4.1089120370370368E-3</v>
      </c>
    </row>
    <row r="68" spans="6:8" hidden="1">
      <c r="F68" s="50">
        <v>5.2894675925925921E-3</v>
      </c>
      <c r="G68" s="8">
        <v>8.5</v>
      </c>
      <c r="H68" s="50">
        <v>4.0278935185185183E-3</v>
      </c>
    </row>
    <row r="69" spans="6:8" hidden="1">
      <c r="F69" s="50">
        <v>5.1504629629629635E-3</v>
      </c>
      <c r="G69" s="8">
        <v>9</v>
      </c>
      <c r="H69" s="50">
        <v>3.9353009259259254E-3</v>
      </c>
    </row>
    <row r="70" spans="6:8" hidden="1">
      <c r="F70" s="50">
        <v>5.0001157407407407E-3</v>
      </c>
      <c r="G70" s="8">
        <v>9.5</v>
      </c>
      <c r="H70" s="50">
        <v>3.8542824074074074E-3</v>
      </c>
    </row>
    <row r="71" spans="6:8" hidden="1">
      <c r="F71" s="50">
        <v>4.8612268518518518E-3</v>
      </c>
      <c r="G71" s="8">
        <v>10</v>
      </c>
      <c r="H71" s="50">
        <v>3.7616898148148145E-3</v>
      </c>
    </row>
    <row r="72" spans="6:8" hidden="1">
      <c r="F72" s="50">
        <v>4.7107638888888885E-3</v>
      </c>
      <c r="G72" s="8">
        <v>10.5</v>
      </c>
      <c r="H72" s="50">
        <v>3.6690972222222225E-3</v>
      </c>
    </row>
    <row r="73" spans="6:8" hidden="1">
      <c r="F73" s="50">
        <v>4.652893518518518E-3</v>
      </c>
      <c r="G73" s="8">
        <v>11</v>
      </c>
      <c r="H73" s="50">
        <v>3.6228009259259264E-3</v>
      </c>
    </row>
    <row r="74" spans="6:8" hidden="1">
      <c r="F74" s="50">
        <v>4.5950231481481476E-3</v>
      </c>
      <c r="G74" s="8">
        <v>11.5</v>
      </c>
      <c r="H74" s="50">
        <v>3.5765046296296291E-3</v>
      </c>
    </row>
    <row r="75" spans="6:8" hidden="1">
      <c r="F75" s="50">
        <v>4.5255787037037035E-3</v>
      </c>
      <c r="G75" s="8">
        <v>12</v>
      </c>
      <c r="H75" s="50">
        <v>3.5302083333333331E-3</v>
      </c>
    </row>
    <row r="76" spans="6:8" hidden="1">
      <c r="F76" s="50">
        <v>4.4677083333333331E-3</v>
      </c>
      <c r="G76" s="8">
        <v>12.5</v>
      </c>
      <c r="H76" s="50">
        <v>3.4839120370370371E-3</v>
      </c>
    </row>
    <row r="77" spans="6:8" hidden="1">
      <c r="F77" s="50">
        <v>4.4098379629629626E-3</v>
      </c>
      <c r="G77" s="8">
        <v>13</v>
      </c>
      <c r="H77" s="50">
        <v>3.4260416666666671E-3</v>
      </c>
    </row>
    <row r="78" spans="6:8" hidden="1">
      <c r="F78" s="50">
        <v>4.3519675925925922E-3</v>
      </c>
      <c r="G78" s="8">
        <v>13.5</v>
      </c>
      <c r="H78" s="50">
        <v>3.3797453703703702E-3</v>
      </c>
    </row>
    <row r="79" spans="6:8" hidden="1">
      <c r="F79" s="50">
        <v>4.2940972222222226E-3</v>
      </c>
      <c r="G79" s="8">
        <v>14</v>
      </c>
      <c r="H79" s="50">
        <v>3.3334490740740742E-3</v>
      </c>
    </row>
    <row r="80" spans="6:8" hidden="1"/>
    <row r="81" hidden="1"/>
  </sheetData>
  <sheetProtection algorithmName="SHA-512" hashValue="DK+yLBf1BU2DVCBg+5udoWi3q4YqjWITmIMLuk/5P2Cbzg6qJVyHPOkF6jNVssnR89lFHFNtEss+alJ7bPZnrg==" saltValue="zW9UOR+6uNtjLxOIHE/NiA==" spinCount="100000" sheet="1" objects="1" scenarios="1" selectLockedCells="1"/>
  <mergeCells count="19">
    <mergeCell ref="A5:M5"/>
    <mergeCell ref="D6:E6"/>
    <mergeCell ref="M6:M7"/>
    <mergeCell ref="K3:L3"/>
    <mergeCell ref="H6:H7"/>
    <mergeCell ref="A6:A7"/>
    <mergeCell ref="I6:I7"/>
    <mergeCell ref="G6:G7"/>
    <mergeCell ref="F6:F7"/>
    <mergeCell ref="C6:C7"/>
    <mergeCell ref="B6:B7"/>
    <mergeCell ref="B1:F1"/>
    <mergeCell ref="H1:K1"/>
    <mergeCell ref="A3:B3"/>
    <mergeCell ref="A2:I2"/>
    <mergeCell ref="A4:B4"/>
    <mergeCell ref="E3:I3"/>
    <mergeCell ref="E4:I4"/>
    <mergeCell ref="K4:L4"/>
  </mergeCells>
  <phoneticPr fontId="0" type="noConversion"/>
  <conditionalFormatting sqref="M8:M42">
    <cfRule type="cellIs" dxfId="2" priority="1" stopIfTrue="1" operator="between">
      <formula>0</formula>
      <formula>9.99</formula>
    </cfRule>
    <cfRule type="cellIs" dxfId="1" priority="2" stopIfTrue="1" operator="between">
      <formula>10</formula>
      <formula>14.99</formula>
    </cfRule>
    <cfRule type="cellIs" dxfId="0" priority="3" stopIfTrue="1" operator="between">
      <formula>15</formula>
      <formula>20</formula>
    </cfRule>
  </conditionalFormatting>
  <dataValidations xWindow="204" yWindow="326" count="9">
    <dataValidation allowBlank="1" showInputMessage="1" showErrorMessage="1" promptTitle="*      Note sur 14 pts      *" prompt="   Performance au barème" sqref="J6"/>
    <dataValidation allowBlank="1" showInputMessage="1" showErrorMessage="1" promptTitle="*      Note sur 6 pts      *" prompt="        Ecart au projet_x000a_" sqref="K6"/>
    <dataValidation allowBlank="1" showInputMessage="1" showErrorMessage="1" promptTitle="*      Note sur 20 pts      *" prompt="            Note finale" sqref="M6"/>
    <dataValidation allowBlank="1" showInputMessage="1" showErrorMessage="1" prompt="Temps total _x000a_3 x 500 m_x000a_réalisé le jour de l'évaluation" sqref="I6"/>
    <dataValidation allowBlank="1" showInputMessage="1" showErrorMessage="1" promptTitle="     Inscrire  F  ou  G" prompt="_x000a_   Saisie indispensable_x000a_     pour différencier_x000a_       les barèmes" sqref="C6:D6"/>
    <dataValidation type="textLength" allowBlank="1" showInputMessage="1" showErrorMessage="1" errorTitle="--------- ATTENTION ----------" error="Ne rien inscrire dans cette cellule qui contient une formule." sqref="J8:J42 I43:M45">
      <formula1>0</formula1>
      <formula2>0</formula2>
    </dataValidation>
    <dataValidation type="list" allowBlank="1" showInputMessage="1" showErrorMessage="1" sqref="C8:C42">
      <formula1>"F,G"</formula1>
    </dataValidation>
    <dataValidation type="custom" allowBlank="1" showErrorMessage="1" errorTitle="--------- ATTENTION ----------" error="Ne rien inscrire dans cette cellule qui contient une formule." sqref="A43">
      <formula1>"&amp;&amp;&amp;"</formula1>
    </dataValidation>
    <dataValidation type="decimal" operator="lessThanOrEqual" allowBlank="1" showInputMessage="1" showErrorMessage="1" sqref="K8:L42">
      <formula1>3</formula1>
    </dataValidation>
  </dataValidations>
  <hyperlinks>
    <hyperlink ref="A6" location="A7" tooltip="Cliquer ici pour faire remonter jusqu'au premier de la liste" display="NOMS"/>
  </hyperlinks>
  <printOptions horizontalCentered="1"/>
  <pageMargins left="0" right="0" top="0.51181102362204722" bottom="0.51181102362204722" header="0.51181102362204722" footer="0.51181102362204722"/>
  <pageSetup paperSize="9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Demi-fond</vt:lpstr>
      <vt:lpstr>'Demi-fond'!Ensemble_des_plages_de_saisie_de_perf</vt:lpstr>
      <vt:lpstr>noteperf</vt:lpstr>
      <vt:lpstr>perffilles</vt:lpstr>
      <vt:lpstr>perfgars</vt:lpstr>
      <vt:lpstr>'Demi-fond'!Zone_d_impression</vt:lpstr>
    </vt:vector>
  </TitlesOfParts>
  <Company>Académie de Poitiers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Demi-fond bac 2008</dc:subject>
  <dc:creator>laurent</dc:creator>
  <cp:lastModifiedBy>Utilisateur</cp:lastModifiedBy>
  <cp:lastPrinted>2017-09-25T20:55:02Z</cp:lastPrinted>
  <dcterms:created xsi:type="dcterms:W3CDTF">2000-09-07T13:17:03Z</dcterms:created>
  <dcterms:modified xsi:type="dcterms:W3CDTF">2017-09-26T10:34:07Z</dcterms:modified>
</cp:coreProperties>
</file>