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9120" activeTab="0"/>
  </bookViews>
  <sheets>
    <sheet name="Pentabond" sheetId="1" r:id="rId1"/>
  </sheets>
  <definedNames>
    <definedName name="Ensemble_des_plages_colorées">'Pentabond'!$J$7:$L$45,'Pentabond'!$C$43:$J$45,'Pentabond'!$A$43</definedName>
    <definedName name="Ensemble_des_plages_de_formules">'Pentabond'!$J$8:$L$42,'Pentabond'!$D$43:$L$45,'Pentabond'!$A$43</definedName>
    <definedName name="Ensemble_des_plages_de_saisie_de_perf">'Pentabond'!$D$8:$J$42</definedName>
    <definedName name="noteélan">#REF!</definedName>
    <definedName name="noteperf">#REF!</definedName>
    <definedName name="noteprojet">#REF!</definedName>
    <definedName name="perfélan">#REF!</definedName>
    <definedName name="perffilles">#REF!</definedName>
    <definedName name="perfgars">#REF!</definedName>
    <definedName name="projet">#REF!</definedName>
  </definedNames>
  <calcPr fullCalcOnLoad="1"/>
</workbook>
</file>

<file path=xl/sharedStrings.xml><?xml version="1.0" encoding="utf-8"?>
<sst xmlns="http://schemas.openxmlformats.org/spreadsheetml/2006/main" count="38" uniqueCount="37">
  <si>
    <t>NOMS</t>
  </si>
  <si>
    <t>Prénoms</t>
  </si>
  <si>
    <t>EPS</t>
  </si>
  <si>
    <t>Sx</t>
  </si>
  <si>
    <t>Min.</t>
  </si>
  <si>
    <t>Moy.</t>
  </si>
  <si>
    <t>Max.</t>
  </si>
  <si>
    <t>ESSAIS</t>
  </si>
  <si>
    <t>total</t>
  </si>
  <si>
    <t>/ 20</t>
  </si>
  <si>
    <t>garçon</t>
  </si>
  <si>
    <t>Lycée :</t>
  </si>
  <si>
    <t>PENTABOND</t>
  </si>
  <si>
    <t>saut  1</t>
  </si>
  <si>
    <t>saut  2</t>
  </si>
  <si>
    <t>saut  3</t>
  </si>
  <si>
    <t>saut  4</t>
  </si>
  <si>
    <t>Classes</t>
  </si>
  <si>
    <t>Date</t>
  </si>
  <si>
    <t>G</t>
  </si>
  <si>
    <t>F</t>
  </si>
  <si>
    <t xml:space="preserve">note perf </t>
  </si>
  <si>
    <t>moyenne</t>
  </si>
  <si>
    <t>/ 5</t>
  </si>
  <si>
    <t>/ 15</t>
  </si>
  <si>
    <t>CAP BEP CCF</t>
  </si>
  <si>
    <t>échauffement récupération</t>
  </si>
  <si>
    <t>ACTIVITÉ</t>
  </si>
  <si>
    <t>fille</t>
  </si>
  <si>
    <t>EXEMPLE</t>
  </si>
  <si>
    <t>saut  5</t>
  </si>
  <si>
    <t>perf filles</t>
  </si>
  <si>
    <t>perf gars</t>
  </si>
  <si>
    <t>note perf</t>
  </si>
  <si>
    <t>Ne pas oublier de remplir la colonne Sx (sexe).</t>
  </si>
  <si>
    <t>Ne pas écrire dans les cellules "colorées".</t>
  </si>
  <si>
    <t>Mettre "0" si essai nul.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</si>
</sst>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?0.00"/>
    <numFmt numFmtId="185" formatCode="?0.0"/>
    <numFmt numFmtId="186" formatCode="0&quot; élèves&quot;"/>
    <numFmt numFmtId="187" formatCode="[$-40C]dddd\ d\ mmmm\ yyyy"/>
    <numFmt numFmtId="188" formatCode="0.0000"/>
    <numFmt numFmtId="189" formatCode="0.000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6">
    <xf numFmtId="0" fontId="0" fillId="0" borderId="0" xfId="0" applyAlignment="1">
      <alignment/>
    </xf>
    <xf numFmtId="2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6" fillId="0" borderId="19" xfId="45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18" fillId="0" borderId="26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4" fontId="8" fillId="0" borderId="29" xfId="0" applyNumberFormat="1" applyFont="1" applyBorder="1" applyAlignment="1" applyProtection="1">
      <alignment horizontal="center" vertical="center"/>
      <protection/>
    </xf>
    <xf numFmtId="14" fontId="8" fillId="0" borderId="0" xfId="0" applyNumberFormat="1" applyFont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30" xfId="0" applyFont="1" applyBorder="1" applyAlignment="1" applyProtection="1">
      <alignment horizontal="center" wrapText="1"/>
      <protection/>
    </xf>
    <xf numFmtId="0" fontId="16" fillId="0" borderId="31" xfId="45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3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wrapText="1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wrapText="1"/>
      <protection/>
    </xf>
    <xf numFmtId="0" fontId="18" fillId="35" borderId="36" xfId="0" applyFont="1" applyFill="1" applyBorder="1" applyAlignment="1" applyProtection="1">
      <alignment horizontal="center" vertical="center"/>
      <protection locked="0"/>
    </xf>
    <xf numFmtId="0" fontId="18" fillId="35" borderId="37" xfId="0" applyFont="1" applyFill="1" applyBorder="1" applyAlignment="1" applyProtection="1">
      <alignment horizontal="center" vertical="center"/>
      <protection locked="0"/>
    </xf>
    <xf numFmtId="0" fontId="18" fillId="35" borderId="38" xfId="0" applyFont="1" applyFill="1" applyBorder="1" applyAlignment="1" applyProtection="1">
      <alignment horizontal="center" vertical="center"/>
      <protection locked="0"/>
    </xf>
    <xf numFmtId="0" fontId="16" fillId="0" borderId="39" xfId="45" applyFont="1" applyFill="1" applyBorder="1" applyAlignment="1" applyProtection="1">
      <alignment horizontal="center" vertical="center"/>
      <protection/>
    </xf>
    <xf numFmtId="0" fontId="16" fillId="36" borderId="39" xfId="0" applyFont="1" applyFill="1" applyBorder="1" applyAlignment="1" applyProtection="1">
      <alignment horizontal="center"/>
      <protection/>
    </xf>
    <xf numFmtId="0" fontId="13" fillId="37" borderId="40" xfId="0" applyFont="1" applyFill="1" applyBorder="1" applyAlignment="1" applyProtection="1">
      <alignment horizontal="center"/>
      <protection/>
    </xf>
    <xf numFmtId="185" fontId="13" fillId="37" borderId="40" xfId="0" applyNumberFormat="1" applyFont="1" applyFill="1" applyBorder="1" applyAlignment="1" applyProtection="1">
      <alignment horizontal="center"/>
      <protection/>
    </xf>
    <xf numFmtId="0" fontId="13" fillId="37" borderId="10" xfId="0" applyFont="1" applyFill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38" borderId="41" xfId="0" applyFont="1" applyFill="1" applyBorder="1" applyAlignment="1" applyProtection="1">
      <alignment horizontal="center" vertical="center"/>
      <protection/>
    </xf>
    <xf numFmtId="0" fontId="18" fillId="38" borderId="42" xfId="0" applyFont="1" applyFill="1" applyBorder="1" applyAlignment="1" applyProtection="1">
      <alignment horizontal="center" vertical="center"/>
      <protection/>
    </xf>
    <xf numFmtId="0" fontId="18" fillId="38" borderId="43" xfId="0" applyFont="1" applyFill="1" applyBorder="1" applyAlignment="1" applyProtection="1">
      <alignment horizontal="center" vertical="center"/>
      <protection/>
    </xf>
    <xf numFmtId="189" fontId="18" fillId="39" borderId="10" xfId="0" applyNumberFormat="1" applyFont="1" applyFill="1" applyBorder="1" applyAlignment="1" applyProtection="1">
      <alignment horizontal="center" vertical="center"/>
      <protection/>
    </xf>
    <xf numFmtId="2" fontId="18" fillId="39" borderId="10" xfId="0" applyNumberFormat="1" applyFont="1" applyFill="1" applyBorder="1" applyAlignment="1" applyProtection="1">
      <alignment horizontal="center" vertical="center"/>
      <protection/>
    </xf>
    <xf numFmtId="189" fontId="18" fillId="39" borderId="40" xfId="0" applyNumberFormat="1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44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6" fillId="0" borderId="47" xfId="45" applyFont="1" applyFill="1" applyBorder="1" applyAlignment="1" applyProtection="1">
      <alignment horizontal="center" vertical="center"/>
      <protection/>
    </xf>
    <xf numFmtId="0" fontId="16" fillId="0" borderId="48" xfId="45" applyFont="1" applyFill="1" applyBorder="1" applyAlignment="1" applyProtection="1">
      <alignment horizontal="center" vertical="center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49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14" fontId="8" fillId="0" borderId="50" xfId="0" applyNumberFormat="1" applyFont="1" applyFill="1" applyBorder="1" applyAlignment="1" applyProtection="1">
      <alignment horizontal="center" vertical="center"/>
      <protection/>
    </xf>
    <xf numFmtId="14" fontId="8" fillId="0" borderId="38" xfId="0" applyNumberFormat="1" applyFont="1" applyFill="1" applyBorder="1" applyAlignment="1" applyProtection="1">
      <alignment horizontal="center" vertical="center"/>
      <protection/>
    </xf>
    <xf numFmtId="14" fontId="8" fillId="0" borderId="43" xfId="0" applyNumberFormat="1" applyFont="1" applyFill="1" applyBorder="1" applyAlignment="1" applyProtection="1">
      <alignment horizontal="center" vertical="center"/>
      <protection/>
    </xf>
    <xf numFmtId="14" fontId="8" fillId="0" borderId="26" xfId="0" applyNumberFormat="1" applyFont="1" applyFill="1" applyBorder="1" applyAlignment="1" applyProtection="1">
      <alignment horizontal="center" vertical="center"/>
      <protection locked="0"/>
    </xf>
    <xf numFmtId="14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left" vertical="center"/>
      <protection locked="0"/>
    </xf>
    <xf numFmtId="0" fontId="19" fillId="0" borderId="48" xfId="0" applyFont="1" applyFill="1" applyBorder="1" applyAlignment="1" applyProtection="1">
      <alignment horizontal="left" vertical="center"/>
      <protection locked="0"/>
    </xf>
    <xf numFmtId="0" fontId="19" fillId="0" borderId="28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0" fillId="0" borderId="47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12" fillId="0" borderId="51" xfId="0" applyFont="1" applyFill="1" applyBorder="1" applyAlignment="1" applyProtection="1">
      <alignment horizontal="center" vertical="center"/>
      <protection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ont>
        <b/>
        <i val="0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showGridLines="0" tabSelected="1" zoomScalePageLayoutView="0" workbookViewId="0" topLeftCell="A1">
      <pane ySplit="7" topLeftCell="A8" activePane="bottomLeft" state="frozen"/>
      <selection pane="topLeft" activeCell="B41" sqref="B41"/>
      <selection pane="bottomLeft" activeCell="H13" sqref="H13"/>
    </sheetView>
  </sheetViews>
  <sheetFormatPr defaultColWidth="11.00390625" defaultRowHeight="12.75"/>
  <cols>
    <col min="1" max="1" width="13.125" style="3" customWidth="1"/>
    <col min="2" max="2" width="8.75390625" style="3" customWidth="1"/>
    <col min="3" max="3" width="4.125" style="22" customWidth="1"/>
    <col min="4" max="8" width="5.125" style="3" customWidth="1"/>
    <col min="9" max="9" width="9.125" style="3" customWidth="1"/>
    <col min="10" max="10" width="6.75390625" style="3" customWidth="1"/>
    <col min="11" max="11" width="11.625" style="3" customWidth="1"/>
    <col min="12" max="12" width="13.00390625" style="3" customWidth="1"/>
    <col min="13" max="13" width="5.125" style="3" customWidth="1"/>
    <col min="14" max="16384" width="11.375" style="3" customWidth="1"/>
  </cols>
  <sheetData>
    <row r="1" spans="1:12" s="18" customFormat="1" ht="15.75" customHeight="1" thickBot="1">
      <c r="A1" s="86" t="s">
        <v>11</v>
      </c>
      <c r="B1" s="87"/>
      <c r="C1" s="87"/>
      <c r="D1" s="88"/>
      <c r="F1" s="75" t="s">
        <v>25</v>
      </c>
      <c r="G1" s="76"/>
      <c r="H1" s="76"/>
      <c r="I1" s="77"/>
      <c r="K1" s="91" t="s">
        <v>2</v>
      </c>
      <c r="L1" s="92"/>
    </row>
    <row r="2" spans="1:13" s="18" customFormat="1" ht="15" customHeight="1" thickBot="1">
      <c r="A2" s="89"/>
      <c r="B2" s="89"/>
      <c r="C2" s="89"/>
      <c r="D2" s="89"/>
      <c r="E2" s="89"/>
      <c r="F2" s="89"/>
      <c r="G2" s="89"/>
      <c r="H2" s="89"/>
      <c r="I2" s="89"/>
      <c r="J2" s="90"/>
      <c r="K2" s="90"/>
      <c r="L2" s="90"/>
      <c r="M2" s="90"/>
    </row>
    <row r="3" spans="1:12" s="18" customFormat="1" ht="15.75" customHeight="1" thickBot="1">
      <c r="A3" s="93" t="s">
        <v>17</v>
      </c>
      <c r="B3" s="94"/>
      <c r="C3" s="33"/>
      <c r="D3" s="34"/>
      <c r="E3" s="78" t="s">
        <v>27</v>
      </c>
      <c r="F3" s="79"/>
      <c r="G3" s="79"/>
      <c r="H3" s="79"/>
      <c r="I3" s="80"/>
      <c r="K3" s="75" t="s">
        <v>18</v>
      </c>
      <c r="L3" s="77"/>
    </row>
    <row r="4" spans="1:12" s="18" customFormat="1" ht="15.75" customHeight="1" thickBot="1">
      <c r="A4" s="95"/>
      <c r="B4" s="95"/>
      <c r="C4" s="35"/>
      <c r="D4" s="36"/>
      <c r="E4" s="81" t="s">
        <v>12</v>
      </c>
      <c r="F4" s="82"/>
      <c r="G4" s="82"/>
      <c r="H4" s="82"/>
      <c r="I4" s="83"/>
      <c r="K4" s="84"/>
      <c r="L4" s="85"/>
    </row>
    <row r="5" spans="1:12" ht="15.75" customHeight="1" thickBot="1">
      <c r="A5" s="30" t="s">
        <v>34</v>
      </c>
      <c r="B5" s="4"/>
      <c r="C5" s="21"/>
      <c r="D5" s="6"/>
      <c r="E5" s="6"/>
      <c r="F5" s="6"/>
      <c r="G5" s="6"/>
      <c r="H5" s="6"/>
      <c r="I5" s="5" t="s">
        <v>35</v>
      </c>
      <c r="J5" s="6"/>
      <c r="L5" s="66" t="s">
        <v>36</v>
      </c>
    </row>
    <row r="6" spans="1:12" ht="30.75" customHeight="1" thickBot="1">
      <c r="A6" s="71" t="s">
        <v>0</v>
      </c>
      <c r="B6" s="69" t="s">
        <v>1</v>
      </c>
      <c r="C6" s="67" t="s">
        <v>3</v>
      </c>
      <c r="D6" s="73" t="s">
        <v>7</v>
      </c>
      <c r="E6" s="74"/>
      <c r="F6" s="74"/>
      <c r="G6" s="74"/>
      <c r="H6" s="74"/>
      <c r="I6" s="32"/>
      <c r="J6" s="31" t="s">
        <v>21</v>
      </c>
      <c r="K6" s="59" t="s">
        <v>26</v>
      </c>
      <c r="L6" s="58" t="s">
        <v>8</v>
      </c>
    </row>
    <row r="7" spans="1:12" ht="31.5" customHeight="1" thickBot="1">
      <c r="A7" s="72"/>
      <c r="B7" s="70"/>
      <c r="C7" s="68"/>
      <c r="D7" s="39" t="s">
        <v>13</v>
      </c>
      <c r="E7" s="39" t="s">
        <v>14</v>
      </c>
      <c r="F7" s="39" t="s">
        <v>15</v>
      </c>
      <c r="G7" s="39" t="s">
        <v>16</v>
      </c>
      <c r="H7" s="48" t="s">
        <v>30</v>
      </c>
      <c r="I7" s="57" t="s">
        <v>22</v>
      </c>
      <c r="J7" s="52" t="s">
        <v>24</v>
      </c>
      <c r="K7" s="40" t="s">
        <v>23</v>
      </c>
      <c r="L7" s="17" t="s">
        <v>9</v>
      </c>
    </row>
    <row r="8" spans="1:13" ht="14.25" customHeight="1">
      <c r="A8" s="28" t="s">
        <v>29</v>
      </c>
      <c r="B8" s="29" t="s">
        <v>10</v>
      </c>
      <c r="C8" s="23" t="s">
        <v>19</v>
      </c>
      <c r="D8" s="13">
        <v>11.3</v>
      </c>
      <c r="E8" s="14">
        <v>11.05</v>
      </c>
      <c r="F8" s="14">
        <v>12.1</v>
      </c>
      <c r="G8" s="14">
        <v>0</v>
      </c>
      <c r="H8" s="45">
        <v>12.55</v>
      </c>
      <c r="I8" s="65">
        <f>IF(C8="","",AVERAGE(LARGE(D8:H8,1),LARGE(D8:H8,2)))</f>
        <v>12.325</v>
      </c>
      <c r="J8" s="60">
        <f>IF(AND(ISTEXT(C8),ISNUMBER(I8)),IF(C8="f",VLOOKUP(I8,$D$51:$F$71,3),VLOOKUP(I8,$E$51:$F$71,2)),"")</f>
        <v>9</v>
      </c>
      <c r="K8" s="49">
        <v>3</v>
      </c>
      <c r="L8" s="41">
        <f>IF(K8="","",J8+K8)</f>
        <v>12</v>
      </c>
      <c r="M8" s="37"/>
    </row>
    <row r="9" spans="1:13" ht="14.25" customHeight="1">
      <c r="A9" s="9" t="s">
        <v>29</v>
      </c>
      <c r="B9" s="19" t="s">
        <v>28</v>
      </c>
      <c r="C9" s="24" t="s">
        <v>20</v>
      </c>
      <c r="D9" s="11">
        <v>10</v>
      </c>
      <c r="E9" s="12">
        <v>11.05</v>
      </c>
      <c r="F9" s="12">
        <v>10.5</v>
      </c>
      <c r="G9" s="12">
        <v>0</v>
      </c>
      <c r="H9" s="46">
        <v>12.15</v>
      </c>
      <c r="I9" s="63">
        <f aca="true" t="shared" si="0" ref="I9:I41">IF(C9="","",AVERAGE(LARGE(D9:H9,1),LARGE(D9:H9,2)))</f>
        <v>11.600000000000001</v>
      </c>
      <c r="J9" s="61">
        <f aca="true" t="shared" si="1" ref="J9:J42">IF(AND(ISTEXT(C9),ISNUMBER(I9)),IF(C9="f",VLOOKUP(I9,$D$51:$F$71,3),VLOOKUP(I9,$E$51:$F$71,2)),"")</f>
        <v>12.75</v>
      </c>
      <c r="K9" s="50">
        <v>3</v>
      </c>
      <c r="L9" s="42">
        <f aca="true" t="shared" si="2" ref="L9:L42">IF(K9="","",J9+K9)</f>
        <v>15.75</v>
      </c>
      <c r="M9" s="26"/>
    </row>
    <row r="10" spans="1:13" ht="14.25" customHeight="1">
      <c r="A10" s="9"/>
      <c r="B10" s="19"/>
      <c r="C10" s="24"/>
      <c r="D10" s="11"/>
      <c r="E10" s="12"/>
      <c r="F10" s="12"/>
      <c r="G10" s="12"/>
      <c r="H10" s="46"/>
      <c r="I10" s="63">
        <f t="shared" si="0"/>
      </c>
      <c r="J10" s="61">
        <f t="shared" si="1"/>
      </c>
      <c r="K10" s="50"/>
      <c r="L10" s="42">
        <f t="shared" si="2"/>
      </c>
      <c r="M10" s="26"/>
    </row>
    <row r="11" spans="1:13" ht="14.25" customHeight="1">
      <c r="A11" s="9"/>
      <c r="B11" s="19"/>
      <c r="C11" s="24"/>
      <c r="D11" s="11"/>
      <c r="E11" s="12"/>
      <c r="F11" s="12"/>
      <c r="G11" s="12"/>
      <c r="H11" s="46"/>
      <c r="I11" s="63">
        <f t="shared" si="0"/>
      </c>
      <c r="J11" s="61">
        <f t="shared" si="1"/>
      </c>
      <c r="K11" s="50"/>
      <c r="L11" s="42">
        <f t="shared" si="2"/>
      </c>
      <c r="M11" s="26"/>
    </row>
    <row r="12" spans="1:13" ht="14.25" customHeight="1">
      <c r="A12" s="9"/>
      <c r="B12" s="19"/>
      <c r="C12" s="24"/>
      <c r="D12" s="11"/>
      <c r="E12" s="12"/>
      <c r="F12" s="12"/>
      <c r="G12" s="12"/>
      <c r="H12" s="46"/>
      <c r="I12" s="63">
        <f t="shared" si="0"/>
      </c>
      <c r="J12" s="61">
        <f t="shared" si="1"/>
      </c>
      <c r="K12" s="50"/>
      <c r="L12" s="42">
        <f t="shared" si="2"/>
      </c>
      <c r="M12" s="26"/>
    </row>
    <row r="13" spans="1:13" ht="14.25" customHeight="1">
      <c r="A13" s="9"/>
      <c r="B13" s="19"/>
      <c r="C13" s="24"/>
      <c r="D13" s="11"/>
      <c r="E13" s="12"/>
      <c r="F13" s="12"/>
      <c r="G13" s="12"/>
      <c r="H13" s="46"/>
      <c r="I13" s="63">
        <f t="shared" si="0"/>
      </c>
      <c r="J13" s="61">
        <f t="shared" si="1"/>
      </c>
      <c r="K13" s="50"/>
      <c r="L13" s="42">
        <f t="shared" si="2"/>
      </c>
      <c r="M13" s="26"/>
    </row>
    <row r="14" spans="1:13" ht="14.25" customHeight="1">
      <c r="A14" s="9"/>
      <c r="B14" s="19"/>
      <c r="C14" s="24"/>
      <c r="D14" s="11"/>
      <c r="E14" s="12"/>
      <c r="F14" s="12"/>
      <c r="G14" s="12"/>
      <c r="H14" s="46"/>
      <c r="I14" s="63">
        <f t="shared" si="0"/>
      </c>
      <c r="J14" s="61">
        <f t="shared" si="1"/>
      </c>
      <c r="K14" s="50"/>
      <c r="L14" s="42">
        <f t="shared" si="2"/>
      </c>
      <c r="M14" s="26"/>
    </row>
    <row r="15" spans="1:13" ht="14.25" customHeight="1">
      <c r="A15" s="9"/>
      <c r="B15" s="19"/>
      <c r="C15" s="24"/>
      <c r="D15" s="11"/>
      <c r="E15" s="12"/>
      <c r="F15" s="12"/>
      <c r="G15" s="12"/>
      <c r="H15" s="46"/>
      <c r="I15" s="63">
        <f t="shared" si="0"/>
      </c>
      <c r="J15" s="61">
        <f t="shared" si="1"/>
      </c>
      <c r="K15" s="50"/>
      <c r="L15" s="42">
        <f t="shared" si="2"/>
      </c>
      <c r="M15" s="26"/>
    </row>
    <row r="16" spans="1:13" ht="14.25" customHeight="1">
      <c r="A16" s="9"/>
      <c r="B16" s="19"/>
      <c r="C16" s="24"/>
      <c r="D16" s="11"/>
      <c r="E16" s="12"/>
      <c r="F16" s="12"/>
      <c r="G16" s="12"/>
      <c r="H16" s="46"/>
      <c r="I16" s="63">
        <f t="shared" si="0"/>
      </c>
      <c r="J16" s="61">
        <f t="shared" si="1"/>
      </c>
      <c r="K16" s="50"/>
      <c r="L16" s="42">
        <f t="shared" si="2"/>
      </c>
      <c r="M16" s="26"/>
    </row>
    <row r="17" spans="1:13" ht="14.25" customHeight="1">
      <c r="A17" s="9"/>
      <c r="B17" s="19"/>
      <c r="C17" s="24"/>
      <c r="D17" s="11"/>
      <c r="E17" s="12"/>
      <c r="F17" s="12"/>
      <c r="G17" s="12"/>
      <c r="H17" s="46"/>
      <c r="I17" s="63">
        <f t="shared" si="0"/>
      </c>
      <c r="J17" s="61">
        <f t="shared" si="1"/>
      </c>
      <c r="K17" s="50"/>
      <c r="L17" s="42">
        <f t="shared" si="2"/>
      </c>
      <c r="M17" s="26"/>
    </row>
    <row r="18" spans="1:13" ht="14.25" customHeight="1">
      <c r="A18" s="9"/>
      <c r="B18" s="19"/>
      <c r="C18" s="24"/>
      <c r="D18" s="11"/>
      <c r="E18" s="12"/>
      <c r="F18" s="12"/>
      <c r="G18" s="12"/>
      <c r="H18" s="46"/>
      <c r="I18" s="63">
        <f t="shared" si="0"/>
      </c>
      <c r="J18" s="61">
        <f t="shared" si="1"/>
      </c>
      <c r="K18" s="50"/>
      <c r="L18" s="42">
        <f t="shared" si="2"/>
      </c>
      <c r="M18" s="26"/>
    </row>
    <row r="19" spans="1:13" ht="14.25" customHeight="1">
      <c r="A19" s="9"/>
      <c r="B19" s="19"/>
      <c r="C19" s="24"/>
      <c r="D19" s="11"/>
      <c r="E19" s="12"/>
      <c r="F19" s="12"/>
      <c r="G19" s="12"/>
      <c r="H19" s="46"/>
      <c r="I19" s="63">
        <f t="shared" si="0"/>
      </c>
      <c r="J19" s="61">
        <f t="shared" si="1"/>
      </c>
      <c r="K19" s="50"/>
      <c r="L19" s="42">
        <f t="shared" si="2"/>
      </c>
      <c r="M19" s="26"/>
    </row>
    <row r="20" spans="1:13" ht="14.25" customHeight="1">
      <c r="A20" s="9"/>
      <c r="B20" s="19"/>
      <c r="C20" s="24"/>
      <c r="D20" s="11"/>
      <c r="E20" s="12"/>
      <c r="F20" s="12"/>
      <c r="G20" s="12"/>
      <c r="H20" s="46"/>
      <c r="I20" s="63">
        <f t="shared" si="0"/>
      </c>
      <c r="J20" s="61">
        <f t="shared" si="1"/>
      </c>
      <c r="K20" s="50"/>
      <c r="L20" s="42">
        <f t="shared" si="2"/>
      </c>
      <c r="M20" s="26"/>
    </row>
    <row r="21" spans="1:13" ht="14.25" customHeight="1">
      <c r="A21" s="9"/>
      <c r="B21" s="19"/>
      <c r="C21" s="24"/>
      <c r="D21" s="11"/>
      <c r="E21" s="12"/>
      <c r="F21" s="12"/>
      <c r="G21" s="12"/>
      <c r="H21" s="46"/>
      <c r="I21" s="63">
        <f t="shared" si="0"/>
      </c>
      <c r="J21" s="61">
        <f t="shared" si="1"/>
      </c>
      <c r="K21" s="50"/>
      <c r="L21" s="42">
        <f t="shared" si="2"/>
      </c>
      <c r="M21" s="26"/>
    </row>
    <row r="22" spans="1:13" ht="14.25" customHeight="1">
      <c r="A22" s="9"/>
      <c r="B22" s="19"/>
      <c r="C22" s="24"/>
      <c r="D22" s="11"/>
      <c r="E22" s="12"/>
      <c r="F22" s="12"/>
      <c r="G22" s="12"/>
      <c r="H22" s="46"/>
      <c r="I22" s="63">
        <f t="shared" si="0"/>
      </c>
      <c r="J22" s="61">
        <f t="shared" si="1"/>
      </c>
      <c r="K22" s="50"/>
      <c r="L22" s="42">
        <f t="shared" si="2"/>
      </c>
      <c r="M22" s="26"/>
    </row>
    <row r="23" spans="1:13" ht="14.25" customHeight="1">
      <c r="A23" s="9"/>
      <c r="B23" s="19"/>
      <c r="C23" s="24"/>
      <c r="D23" s="11"/>
      <c r="E23" s="12"/>
      <c r="F23" s="12"/>
      <c r="G23" s="12"/>
      <c r="H23" s="46"/>
      <c r="I23" s="63">
        <f t="shared" si="0"/>
      </c>
      <c r="J23" s="61">
        <f t="shared" si="1"/>
      </c>
      <c r="K23" s="50"/>
      <c r="L23" s="42">
        <f t="shared" si="2"/>
      </c>
      <c r="M23" s="26"/>
    </row>
    <row r="24" spans="1:13" ht="14.25" customHeight="1">
      <c r="A24" s="9"/>
      <c r="B24" s="19"/>
      <c r="C24" s="24"/>
      <c r="D24" s="11"/>
      <c r="E24" s="12"/>
      <c r="F24" s="12"/>
      <c r="G24" s="12"/>
      <c r="H24" s="46"/>
      <c r="I24" s="63">
        <f t="shared" si="0"/>
      </c>
      <c r="J24" s="61">
        <f t="shared" si="1"/>
      </c>
      <c r="K24" s="50"/>
      <c r="L24" s="42">
        <f t="shared" si="2"/>
      </c>
      <c r="M24" s="26"/>
    </row>
    <row r="25" spans="1:13" ht="14.25" customHeight="1">
      <c r="A25" s="9"/>
      <c r="B25" s="19"/>
      <c r="C25" s="24"/>
      <c r="D25" s="11"/>
      <c r="E25" s="12"/>
      <c r="F25" s="12"/>
      <c r="G25" s="12"/>
      <c r="H25" s="46"/>
      <c r="I25" s="63">
        <f t="shared" si="0"/>
      </c>
      <c r="J25" s="61">
        <f t="shared" si="1"/>
      </c>
      <c r="K25" s="50"/>
      <c r="L25" s="42">
        <f t="shared" si="2"/>
      </c>
      <c r="M25" s="26"/>
    </row>
    <row r="26" spans="1:13" ht="14.25" customHeight="1">
      <c r="A26" s="9"/>
      <c r="B26" s="19"/>
      <c r="C26" s="24"/>
      <c r="D26" s="11"/>
      <c r="E26" s="12"/>
      <c r="F26" s="12"/>
      <c r="G26" s="12"/>
      <c r="H26" s="46"/>
      <c r="I26" s="63">
        <f t="shared" si="0"/>
      </c>
      <c r="J26" s="61">
        <f t="shared" si="1"/>
      </c>
      <c r="K26" s="50"/>
      <c r="L26" s="42">
        <f t="shared" si="2"/>
      </c>
      <c r="M26" s="26"/>
    </row>
    <row r="27" spans="1:13" ht="14.25" customHeight="1">
      <c r="A27" s="9"/>
      <c r="B27" s="19"/>
      <c r="C27" s="24"/>
      <c r="D27" s="11"/>
      <c r="E27" s="12"/>
      <c r="F27" s="12"/>
      <c r="G27" s="12"/>
      <c r="H27" s="46"/>
      <c r="I27" s="63">
        <f t="shared" si="0"/>
      </c>
      <c r="J27" s="61">
        <f t="shared" si="1"/>
      </c>
      <c r="K27" s="50"/>
      <c r="L27" s="42">
        <f t="shared" si="2"/>
      </c>
      <c r="M27" s="26"/>
    </row>
    <row r="28" spans="1:13" ht="14.25" customHeight="1">
      <c r="A28" s="9"/>
      <c r="B28" s="19"/>
      <c r="C28" s="24"/>
      <c r="D28" s="11"/>
      <c r="E28" s="12"/>
      <c r="F28" s="12"/>
      <c r="G28" s="12"/>
      <c r="H28" s="46"/>
      <c r="I28" s="63">
        <f t="shared" si="0"/>
      </c>
      <c r="J28" s="61">
        <f t="shared" si="1"/>
      </c>
      <c r="K28" s="50"/>
      <c r="L28" s="42">
        <f t="shared" si="2"/>
      </c>
      <c r="M28" s="26"/>
    </row>
    <row r="29" spans="1:13" ht="14.25" customHeight="1">
      <c r="A29" s="9"/>
      <c r="B29" s="19"/>
      <c r="C29" s="24"/>
      <c r="D29" s="11"/>
      <c r="E29" s="12"/>
      <c r="F29" s="12"/>
      <c r="G29" s="12"/>
      <c r="H29" s="46"/>
      <c r="I29" s="63">
        <f t="shared" si="0"/>
      </c>
      <c r="J29" s="61">
        <f t="shared" si="1"/>
      </c>
      <c r="K29" s="50"/>
      <c r="L29" s="42">
        <f t="shared" si="2"/>
      </c>
      <c r="M29" s="26"/>
    </row>
    <row r="30" spans="1:13" ht="14.25" customHeight="1">
      <c r="A30" s="9"/>
      <c r="B30" s="19"/>
      <c r="C30" s="24"/>
      <c r="D30" s="11"/>
      <c r="E30" s="12"/>
      <c r="F30" s="12"/>
      <c r="G30" s="12"/>
      <c r="H30" s="46"/>
      <c r="I30" s="63">
        <f t="shared" si="0"/>
      </c>
      <c r="J30" s="61">
        <f t="shared" si="1"/>
      </c>
      <c r="K30" s="50"/>
      <c r="L30" s="42">
        <f t="shared" si="2"/>
      </c>
      <c r="M30" s="26"/>
    </row>
    <row r="31" spans="1:13" ht="14.25" customHeight="1">
      <c r="A31" s="9"/>
      <c r="B31" s="19"/>
      <c r="C31" s="24"/>
      <c r="D31" s="11"/>
      <c r="E31" s="12"/>
      <c r="F31" s="12"/>
      <c r="G31" s="12"/>
      <c r="H31" s="46"/>
      <c r="I31" s="63">
        <f t="shared" si="0"/>
      </c>
      <c r="J31" s="61">
        <f t="shared" si="1"/>
      </c>
      <c r="K31" s="50"/>
      <c r="L31" s="42">
        <f t="shared" si="2"/>
      </c>
      <c r="M31" s="26"/>
    </row>
    <row r="32" spans="1:13" ht="14.25" customHeight="1">
      <c r="A32" s="9"/>
      <c r="B32" s="19"/>
      <c r="C32" s="24"/>
      <c r="D32" s="11"/>
      <c r="E32" s="12"/>
      <c r="F32" s="12"/>
      <c r="G32" s="12"/>
      <c r="H32" s="46"/>
      <c r="I32" s="63">
        <f t="shared" si="0"/>
      </c>
      <c r="J32" s="61">
        <f t="shared" si="1"/>
      </c>
      <c r="K32" s="50"/>
      <c r="L32" s="42">
        <f t="shared" si="2"/>
      </c>
      <c r="M32" s="26"/>
    </row>
    <row r="33" spans="1:13" ht="14.25" customHeight="1">
      <c r="A33" s="9"/>
      <c r="B33" s="19"/>
      <c r="C33" s="24"/>
      <c r="D33" s="11"/>
      <c r="E33" s="12"/>
      <c r="F33" s="12"/>
      <c r="G33" s="12"/>
      <c r="H33" s="46"/>
      <c r="I33" s="63">
        <f t="shared" si="0"/>
      </c>
      <c r="J33" s="61">
        <f t="shared" si="1"/>
      </c>
      <c r="K33" s="50"/>
      <c r="L33" s="42">
        <f t="shared" si="2"/>
      </c>
      <c r="M33" s="26"/>
    </row>
    <row r="34" spans="1:13" ht="14.25" customHeight="1">
      <c r="A34" s="9"/>
      <c r="B34" s="19"/>
      <c r="C34" s="24"/>
      <c r="D34" s="11"/>
      <c r="E34" s="12"/>
      <c r="F34" s="12"/>
      <c r="G34" s="12"/>
      <c r="H34" s="46"/>
      <c r="I34" s="63">
        <f t="shared" si="0"/>
      </c>
      <c r="J34" s="61">
        <f t="shared" si="1"/>
      </c>
      <c r="K34" s="50"/>
      <c r="L34" s="42">
        <f t="shared" si="2"/>
      </c>
      <c r="M34" s="26"/>
    </row>
    <row r="35" spans="1:13" ht="14.25" customHeight="1">
      <c r="A35" s="9"/>
      <c r="B35" s="19"/>
      <c r="C35" s="24"/>
      <c r="D35" s="11"/>
      <c r="E35" s="12"/>
      <c r="F35" s="12"/>
      <c r="G35" s="12"/>
      <c r="H35" s="46"/>
      <c r="I35" s="63">
        <f t="shared" si="0"/>
      </c>
      <c r="J35" s="61">
        <f t="shared" si="1"/>
      </c>
      <c r="K35" s="50"/>
      <c r="L35" s="42">
        <f t="shared" si="2"/>
      </c>
      <c r="M35" s="26"/>
    </row>
    <row r="36" spans="1:13" ht="14.25" customHeight="1">
      <c r="A36" s="9"/>
      <c r="B36" s="19"/>
      <c r="C36" s="24"/>
      <c r="D36" s="11"/>
      <c r="E36" s="12"/>
      <c r="F36" s="12"/>
      <c r="G36" s="12"/>
      <c r="H36" s="46"/>
      <c r="I36" s="63">
        <f t="shared" si="0"/>
      </c>
      <c r="J36" s="61">
        <f t="shared" si="1"/>
      </c>
      <c r="K36" s="50"/>
      <c r="L36" s="42">
        <f t="shared" si="2"/>
      </c>
      <c r="M36" s="26"/>
    </row>
    <row r="37" spans="1:13" ht="14.25" customHeight="1">
      <c r="A37" s="9"/>
      <c r="B37" s="19"/>
      <c r="C37" s="24"/>
      <c r="D37" s="11"/>
      <c r="E37" s="12"/>
      <c r="F37" s="12"/>
      <c r="G37" s="12"/>
      <c r="H37" s="46"/>
      <c r="I37" s="63">
        <f t="shared" si="0"/>
      </c>
      <c r="J37" s="61">
        <f t="shared" si="1"/>
      </c>
      <c r="K37" s="50"/>
      <c r="L37" s="42">
        <f t="shared" si="2"/>
      </c>
      <c r="M37" s="26"/>
    </row>
    <row r="38" spans="1:13" ht="14.25" customHeight="1">
      <c r="A38" s="9"/>
      <c r="B38" s="19"/>
      <c r="C38" s="24"/>
      <c r="D38" s="11"/>
      <c r="E38" s="12"/>
      <c r="F38" s="12"/>
      <c r="G38" s="12"/>
      <c r="H38" s="46"/>
      <c r="I38" s="63">
        <f t="shared" si="0"/>
      </c>
      <c r="J38" s="61">
        <f t="shared" si="1"/>
      </c>
      <c r="K38" s="50"/>
      <c r="L38" s="42">
        <f t="shared" si="2"/>
      </c>
      <c r="M38" s="26"/>
    </row>
    <row r="39" spans="1:13" ht="14.25" customHeight="1">
      <c r="A39" s="9"/>
      <c r="B39" s="19"/>
      <c r="C39" s="24"/>
      <c r="D39" s="11"/>
      <c r="E39" s="12"/>
      <c r="F39" s="12"/>
      <c r="G39" s="12"/>
      <c r="H39" s="46"/>
      <c r="I39" s="63">
        <f t="shared" si="0"/>
      </c>
      <c r="J39" s="61">
        <f t="shared" si="1"/>
      </c>
      <c r="K39" s="50"/>
      <c r="L39" s="42">
        <f t="shared" si="2"/>
      </c>
      <c r="M39" s="26"/>
    </row>
    <row r="40" spans="1:13" ht="14.25" customHeight="1">
      <c r="A40" s="9"/>
      <c r="B40" s="19"/>
      <c r="C40" s="24"/>
      <c r="D40" s="11"/>
      <c r="E40" s="12"/>
      <c r="F40" s="12"/>
      <c r="G40" s="12"/>
      <c r="H40" s="46"/>
      <c r="I40" s="63">
        <f t="shared" si="0"/>
      </c>
      <c r="J40" s="61">
        <f t="shared" si="1"/>
      </c>
      <c r="K40" s="50"/>
      <c r="L40" s="42">
        <f t="shared" si="2"/>
      </c>
      <c r="M40" s="26"/>
    </row>
    <row r="41" spans="1:13" ht="14.25" customHeight="1">
      <c r="A41" s="9"/>
      <c r="B41" s="19"/>
      <c r="C41" s="24"/>
      <c r="D41" s="11"/>
      <c r="E41" s="12"/>
      <c r="F41" s="12"/>
      <c r="G41" s="12"/>
      <c r="H41" s="46"/>
      <c r="I41" s="63">
        <f t="shared" si="0"/>
      </c>
      <c r="J41" s="61">
        <f t="shared" si="1"/>
      </c>
      <c r="K41" s="50"/>
      <c r="L41" s="42">
        <f t="shared" si="2"/>
      </c>
      <c r="M41" s="26"/>
    </row>
    <row r="42" spans="1:13" ht="14.25" customHeight="1" thickBot="1">
      <c r="A42" s="10"/>
      <c r="B42" s="20"/>
      <c r="C42" s="25"/>
      <c r="D42" s="15"/>
      <c r="E42" s="16"/>
      <c r="F42" s="16"/>
      <c r="G42" s="16"/>
      <c r="H42" s="47"/>
      <c r="I42" s="64">
        <f>IF(C42="","",AVERAGE(LARGE(D42:H42,1),LARGE(D42:H42,2)))</f>
      </c>
      <c r="J42" s="62">
        <f t="shared" si="1"/>
      </c>
      <c r="K42" s="51"/>
      <c r="L42" s="43">
        <f t="shared" si="2"/>
      </c>
      <c r="M42" s="26"/>
    </row>
    <row r="43" spans="1:13" ht="16.5" customHeight="1" thickBot="1">
      <c r="A43" s="53" t="str">
        <f>IF(COUNTA(A8:A42)=0,"",IF(COUNTA(A8:A42)&gt;1,COUNTA(A8:A42)&amp;"  élèves",COUNTA(A8:A42)&amp;"  élève"))</f>
        <v>2  élèves</v>
      </c>
      <c r="B43" s="7"/>
      <c r="C43" s="54" t="s">
        <v>4</v>
      </c>
      <c r="D43" s="55">
        <f aca="true" t="shared" si="3" ref="D43:L43">IF(ISERROR(AVERAGE(D8:D42)),"",MIN(D8:D42))</f>
        <v>10</v>
      </c>
      <c r="E43" s="55">
        <f t="shared" si="3"/>
        <v>11.05</v>
      </c>
      <c r="F43" s="55">
        <f t="shared" si="3"/>
        <v>10.5</v>
      </c>
      <c r="G43" s="55">
        <f>IF(ISERROR(AVERAGE(G8:G42)),"",MIN(G8:G42))</f>
        <v>0</v>
      </c>
      <c r="H43" s="55">
        <f t="shared" si="3"/>
        <v>12.15</v>
      </c>
      <c r="I43" s="55">
        <f t="shared" si="3"/>
        <v>11.600000000000001</v>
      </c>
      <c r="J43" s="55">
        <f t="shared" si="3"/>
        <v>9</v>
      </c>
      <c r="K43" s="55">
        <f t="shared" si="3"/>
        <v>3</v>
      </c>
      <c r="L43" s="55">
        <f t="shared" si="3"/>
        <v>12</v>
      </c>
      <c r="M43" s="26"/>
    </row>
    <row r="44" spans="1:13" ht="16.5" customHeight="1" thickBot="1">
      <c r="A44" s="53" t="str">
        <f>IF(A43="","",IF(COUNTIF(C8:C42,"f")&gt;1,"dont    "&amp;COUNTIF(C8:C42,"f")&amp;"   filles",COUNTIF(C8:C42,"f")&amp;"  fille"))</f>
        <v>1  fille</v>
      </c>
      <c r="B44" s="7"/>
      <c r="C44" s="56" t="s">
        <v>5</v>
      </c>
      <c r="D44" s="55">
        <f aca="true" t="shared" si="4" ref="D44:L44">IF(ISERROR(AVERAGE(D8:D42)),"",AVERAGE(D8:D42))</f>
        <v>10.65</v>
      </c>
      <c r="E44" s="55">
        <f t="shared" si="4"/>
        <v>11.05</v>
      </c>
      <c r="F44" s="55">
        <f t="shared" si="4"/>
        <v>11.3</v>
      </c>
      <c r="G44" s="55">
        <f>IF(ISERROR(AVERAGE(G8:G42)),"",AVERAGE(G8:G42))</f>
        <v>0</v>
      </c>
      <c r="H44" s="55">
        <f t="shared" si="4"/>
        <v>12.350000000000001</v>
      </c>
      <c r="I44" s="55">
        <f t="shared" si="4"/>
        <v>11.9625</v>
      </c>
      <c r="J44" s="55">
        <f t="shared" si="4"/>
        <v>10.875</v>
      </c>
      <c r="K44" s="55">
        <f t="shared" si="4"/>
        <v>3</v>
      </c>
      <c r="L44" s="55">
        <f t="shared" si="4"/>
        <v>13.875</v>
      </c>
      <c r="M44" s="26"/>
    </row>
    <row r="45" spans="1:13" ht="16.5" customHeight="1">
      <c r="A45" s="7"/>
      <c r="B45" s="7"/>
      <c r="C45" s="56" t="s">
        <v>6</v>
      </c>
      <c r="D45" s="55">
        <f aca="true" t="shared" si="5" ref="D45:L45">IF(ISERROR(AVERAGE(D8:D42)),"",MAX(D8:D42))</f>
        <v>11.3</v>
      </c>
      <c r="E45" s="55">
        <f t="shared" si="5"/>
        <v>11.05</v>
      </c>
      <c r="F45" s="55">
        <f t="shared" si="5"/>
        <v>12.1</v>
      </c>
      <c r="G45" s="55">
        <f>IF(ISERROR(AVERAGE(G8:G42)),"",MAX(G8:G42))</f>
        <v>0</v>
      </c>
      <c r="H45" s="55">
        <f t="shared" si="5"/>
        <v>12.55</v>
      </c>
      <c r="I45" s="55">
        <f t="shared" si="5"/>
        <v>12.325</v>
      </c>
      <c r="J45" s="55">
        <f t="shared" si="5"/>
        <v>12.75</v>
      </c>
      <c r="K45" s="55">
        <f t="shared" si="5"/>
        <v>3</v>
      </c>
      <c r="L45" s="55">
        <f t="shared" si="5"/>
        <v>15.75</v>
      </c>
      <c r="M45" s="26"/>
    </row>
    <row r="46" spans="1:13" ht="16.5" customHeight="1">
      <c r="A46" s="38"/>
      <c r="B46" s="26"/>
      <c r="C46" s="27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6.5" customHeight="1">
      <c r="A47" s="26"/>
      <c r="B47" s="26"/>
      <c r="C47" s="27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ht="16.5" customHeight="1">
      <c r="A48" s="8"/>
    </row>
    <row r="50" spans="4:6" ht="25.5" hidden="1">
      <c r="D50" s="44" t="s">
        <v>31</v>
      </c>
      <c r="E50" s="44" t="s">
        <v>32</v>
      </c>
      <c r="F50" s="44" t="s">
        <v>33</v>
      </c>
    </row>
    <row r="51" spans="4:6" ht="12.75" hidden="1">
      <c r="D51" s="2">
        <v>0</v>
      </c>
      <c r="E51" s="2">
        <v>0</v>
      </c>
      <c r="F51" s="2">
        <v>0</v>
      </c>
    </row>
    <row r="52" spans="4:6" ht="12.75" hidden="1">
      <c r="D52" s="1">
        <v>5.8</v>
      </c>
      <c r="E52" s="1">
        <v>7</v>
      </c>
      <c r="F52" s="1">
        <v>0.75</v>
      </c>
    </row>
    <row r="53" spans="4:6" ht="12.75" hidden="1">
      <c r="D53" s="1">
        <v>6.2</v>
      </c>
      <c r="E53" s="1">
        <v>7.5</v>
      </c>
      <c r="F53" s="1">
        <v>1.5</v>
      </c>
    </row>
    <row r="54" spans="4:6" ht="12.75" hidden="1">
      <c r="D54" s="1">
        <v>6.6</v>
      </c>
      <c r="E54" s="1">
        <v>8</v>
      </c>
      <c r="F54" s="1">
        <v>2.25</v>
      </c>
    </row>
    <row r="55" spans="4:6" ht="12.75" hidden="1">
      <c r="D55" s="1">
        <v>7</v>
      </c>
      <c r="E55" s="1">
        <v>8.5</v>
      </c>
      <c r="F55" s="1">
        <v>3</v>
      </c>
    </row>
    <row r="56" spans="4:6" ht="12.75" hidden="1">
      <c r="D56" s="1">
        <v>7.3</v>
      </c>
      <c r="E56" s="1">
        <v>9</v>
      </c>
      <c r="F56" s="1">
        <v>3.75</v>
      </c>
    </row>
    <row r="57" spans="4:6" ht="12.75" hidden="1">
      <c r="D57" s="1">
        <v>7.6</v>
      </c>
      <c r="E57" s="1">
        <v>9.5</v>
      </c>
      <c r="F57" s="1">
        <v>4.5</v>
      </c>
    </row>
    <row r="58" spans="4:6" ht="12.75" hidden="1">
      <c r="D58" s="1">
        <v>7.9</v>
      </c>
      <c r="E58" s="1">
        <v>10</v>
      </c>
      <c r="F58" s="1">
        <v>5.25</v>
      </c>
    </row>
    <row r="59" spans="4:6" ht="12.75" hidden="1">
      <c r="D59" s="1">
        <v>8.2</v>
      </c>
      <c r="E59" s="1">
        <v>10.5</v>
      </c>
      <c r="F59" s="1">
        <v>6</v>
      </c>
    </row>
    <row r="60" spans="4:6" ht="12.75" hidden="1">
      <c r="D60" s="1">
        <v>8.5</v>
      </c>
      <c r="E60" s="1">
        <v>11</v>
      </c>
      <c r="F60" s="1">
        <v>6.75</v>
      </c>
    </row>
    <row r="61" spans="4:6" ht="12.75" hidden="1">
      <c r="D61" s="1">
        <v>8.8</v>
      </c>
      <c r="E61" s="1">
        <v>11.5</v>
      </c>
      <c r="F61" s="1">
        <v>7.5</v>
      </c>
    </row>
    <row r="62" spans="4:6" ht="12.75" hidden="1">
      <c r="D62" s="1">
        <v>9.1</v>
      </c>
      <c r="E62" s="1">
        <v>11.9</v>
      </c>
      <c r="F62" s="1">
        <v>8.25</v>
      </c>
    </row>
    <row r="63" spans="4:6" ht="12.75" hidden="1">
      <c r="D63" s="1">
        <v>9.4</v>
      </c>
      <c r="E63" s="1">
        <v>12.3</v>
      </c>
      <c r="F63" s="1">
        <v>9</v>
      </c>
    </row>
    <row r="64" spans="4:6" ht="12.75" hidden="1">
      <c r="D64" s="1">
        <v>9.8</v>
      </c>
      <c r="E64" s="1">
        <v>12.7</v>
      </c>
      <c r="F64" s="1">
        <v>9.75</v>
      </c>
    </row>
    <row r="65" spans="4:6" ht="12.75" hidden="1">
      <c r="D65" s="1">
        <v>10.2</v>
      </c>
      <c r="E65" s="1">
        <v>13.1</v>
      </c>
      <c r="F65" s="1">
        <v>10.5</v>
      </c>
    </row>
    <row r="66" spans="4:6" ht="12.75" hidden="1">
      <c r="D66" s="1">
        <v>10.6</v>
      </c>
      <c r="E66" s="1">
        <v>13.6</v>
      </c>
      <c r="F66" s="1">
        <v>11.25</v>
      </c>
    </row>
    <row r="67" spans="4:6" ht="12.75" hidden="1">
      <c r="D67" s="1">
        <v>11</v>
      </c>
      <c r="E67" s="1">
        <v>14.1</v>
      </c>
      <c r="F67" s="1">
        <v>12</v>
      </c>
    </row>
    <row r="68" spans="4:6" ht="12.75" hidden="1">
      <c r="D68" s="1">
        <v>11.4</v>
      </c>
      <c r="E68" s="1">
        <v>14.6</v>
      </c>
      <c r="F68" s="1">
        <v>12.75</v>
      </c>
    </row>
    <row r="69" spans="4:6" ht="12.75" hidden="1">
      <c r="D69" s="1">
        <v>11.8</v>
      </c>
      <c r="E69" s="1">
        <v>15.1</v>
      </c>
      <c r="F69" s="1">
        <v>13.5</v>
      </c>
    </row>
    <row r="70" spans="4:6" ht="12.75" hidden="1">
      <c r="D70" s="1">
        <v>12.2</v>
      </c>
      <c r="E70" s="1">
        <v>15.6</v>
      </c>
      <c r="F70" s="1">
        <v>14.25</v>
      </c>
    </row>
    <row r="71" spans="4:6" ht="12.75" hidden="1">
      <c r="D71" s="1">
        <v>12.6</v>
      </c>
      <c r="E71" s="1">
        <v>16.3</v>
      </c>
      <c r="F71" s="1">
        <v>15</v>
      </c>
    </row>
  </sheetData>
  <sheetProtection password="D14B" sheet="1" selectLockedCells="1"/>
  <mergeCells count="15">
    <mergeCell ref="K3:L3"/>
    <mergeCell ref="K4:L4"/>
    <mergeCell ref="A1:D1"/>
    <mergeCell ref="A2:I2"/>
    <mergeCell ref="J2:M2"/>
    <mergeCell ref="K1:L1"/>
    <mergeCell ref="A3:B3"/>
    <mergeCell ref="A4:B4"/>
    <mergeCell ref="C6:C7"/>
    <mergeCell ref="B6:B7"/>
    <mergeCell ref="A6:A7"/>
    <mergeCell ref="D6:H6"/>
    <mergeCell ref="F1:I1"/>
    <mergeCell ref="E3:I3"/>
    <mergeCell ref="E4:I4"/>
  </mergeCells>
  <conditionalFormatting sqref="L8:L42">
    <cfRule type="cellIs" priority="1" dxfId="3" operator="between" stopIfTrue="1">
      <formula>0</formula>
      <formula>9.99</formula>
    </cfRule>
    <cfRule type="cellIs" priority="2" dxfId="4" operator="between" stopIfTrue="1">
      <formula>10</formula>
      <formula>14.99</formula>
    </cfRule>
    <cfRule type="cellIs" priority="3" dxfId="5" operator="between" stopIfTrue="1">
      <formula>15</formula>
      <formula>20</formula>
    </cfRule>
  </conditionalFormatting>
  <dataValidations count="3">
    <dataValidation type="custom" allowBlank="1" showErrorMessage="1" errorTitle="--------- ATTENTION ----------" error="Ne rien inscrire dans cette cellule qui contient une formule." sqref="D43:L45">
      <formula1>"&amp;&amp;&amp;"</formula1>
    </dataValidation>
    <dataValidation allowBlank="1" showInputMessage="1" showErrorMessage="1" promptTitle="     Inscrire  F  ou  G" prompt="&#10;   Saisie indispensable&#10;     pour différencier&#10;       les barèmes" sqref="C6"/>
    <dataValidation type="list" allowBlank="1" showInputMessage="1" showErrorMessage="1" sqref="C8:C42">
      <formula1>"F,G"</formula1>
    </dataValidation>
  </dataValidations>
  <printOptions horizontalCentered="1"/>
  <pageMargins left="0" right="0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Pascale</dc:creator>
  <cp:keywords/>
  <dc:description/>
  <cp:lastModifiedBy>Pascale</cp:lastModifiedBy>
  <cp:lastPrinted>2010-05-16T16:49:04Z</cp:lastPrinted>
  <dcterms:created xsi:type="dcterms:W3CDTF">2000-09-07T13:17:03Z</dcterms:created>
  <dcterms:modified xsi:type="dcterms:W3CDTF">2010-05-16T16:49:26Z</dcterms:modified>
  <cp:category/>
  <cp:version/>
  <cp:contentType/>
  <cp:contentStatus/>
</cp:coreProperties>
</file>